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33D578FA-7530-47A2-BACE-AB96407C19F0}" xr6:coauthVersionLast="36" xr6:coauthVersionMax="36" xr10:uidLastSave="{00000000-0000-0000-0000-000000000000}"/>
  <bookViews>
    <workbookView xWindow="0" yWindow="0" windowWidth="28800" windowHeight="12225" firstSheet="9" activeTab="20" xr2:uid="{00000000-000D-0000-FFFF-FFFF00000000}"/>
  </bookViews>
  <sheets>
    <sheet name="Началка" sheetId="29" r:id="rId1"/>
    <sheet name="5А(мат)" sheetId="51" r:id="rId2"/>
    <sheet name="5Б(линг)" sheetId="53" r:id="rId3"/>
    <sheet name="5Б, В, Г унив" sheetId="52" r:id="rId4"/>
    <sheet name="6А IT" sheetId="1" r:id="rId5"/>
    <sheet name="6Б, В " sheetId="2" r:id="rId6"/>
    <sheet name="7А" sheetId="3" r:id="rId7"/>
    <sheet name="7Б(технол)" sheetId="4" r:id="rId8"/>
    <sheet name="7Б (гум)" sheetId="24" r:id="rId9"/>
    <sheet name="8А, В" sheetId="5" r:id="rId10"/>
    <sheet name="8Б" sheetId="6" r:id="rId11"/>
    <sheet name="9А" sheetId="20" r:id="rId12"/>
    <sheet name="9Б" sheetId="19" r:id="rId13"/>
    <sheet name="10 Медиа" sheetId="10" r:id="rId14"/>
    <sheet name="10 Технол" sheetId="7" r:id="rId15"/>
    <sheet name="10 Соц-эконом" sheetId="8" state="hidden" r:id="rId16"/>
    <sheet name="10 Ест-научн" sheetId="9" r:id="rId17"/>
    <sheet name="10 Психолого-педагогический" sheetId="11" r:id="rId18"/>
    <sheet name="10 Соц-эконом " sheetId="54" r:id="rId19"/>
    <sheet name="11 Технол " sheetId="47" r:id="rId20"/>
    <sheet name="11 Медиа " sheetId="46" r:id="rId21"/>
    <sheet name="11 Психолого-педагогический" sheetId="50" r:id="rId22"/>
    <sheet name="11 Ест-научн " sheetId="49" r:id="rId23"/>
    <sheet name="11 Соц-эконом " sheetId="48" r:id="rId24"/>
  </sheets>
  <calcPr calcId="191029"/>
</workbook>
</file>

<file path=xl/calcChain.xml><?xml version="1.0" encoding="utf-8"?>
<calcChain xmlns="http://schemas.openxmlformats.org/spreadsheetml/2006/main">
  <c r="E50" i="48" l="1"/>
  <c r="E48" i="48"/>
  <c r="D48" i="48"/>
  <c r="E52" i="49"/>
  <c r="E50" i="49"/>
  <c r="D50" i="49"/>
  <c r="E53" i="50"/>
  <c r="E51" i="50"/>
  <c r="D51" i="50"/>
  <c r="E54" i="46"/>
  <c r="E52" i="46"/>
  <c r="D52" i="46"/>
  <c r="E50" i="47"/>
  <c r="E48" i="47"/>
  <c r="D48" i="47"/>
  <c r="E50" i="54"/>
  <c r="E48" i="54"/>
  <c r="D48" i="54"/>
  <c r="E52" i="11"/>
  <c r="E50" i="11"/>
  <c r="D50" i="11"/>
  <c r="E52" i="9"/>
  <c r="E50" i="9"/>
  <c r="D50" i="9"/>
  <c r="E50" i="7"/>
  <c r="E48" i="7"/>
  <c r="D48" i="7"/>
  <c r="E54" i="10"/>
  <c r="E52" i="10"/>
  <c r="D52" i="10"/>
  <c r="G59" i="19"/>
  <c r="G57" i="19"/>
  <c r="F57" i="19"/>
  <c r="E57" i="19"/>
  <c r="D57" i="19"/>
  <c r="C57" i="19"/>
  <c r="G58" i="20"/>
  <c r="G56" i="20"/>
  <c r="F56" i="20"/>
  <c r="E56" i="20"/>
  <c r="D56" i="20"/>
  <c r="C56" i="20"/>
  <c r="G66" i="6"/>
  <c r="G64" i="6"/>
  <c r="F64" i="6"/>
  <c r="E64" i="6"/>
  <c r="D64" i="6"/>
  <c r="C64" i="6"/>
  <c r="G67" i="5"/>
  <c r="G65" i="5"/>
  <c r="F65" i="5"/>
  <c r="E65" i="5"/>
  <c r="D65" i="5"/>
  <c r="C65" i="5"/>
  <c r="G58" i="24"/>
  <c r="G56" i="24"/>
  <c r="F56" i="24"/>
  <c r="E56" i="24"/>
  <c r="D56" i="24"/>
  <c r="C56" i="24"/>
  <c r="G59" i="4"/>
  <c r="G57" i="4"/>
  <c r="F57" i="4"/>
  <c r="E57" i="4"/>
  <c r="D57" i="4"/>
  <c r="C57" i="4"/>
  <c r="G59" i="3"/>
  <c r="G57" i="3"/>
  <c r="F57" i="3"/>
  <c r="E57" i="3"/>
  <c r="D57" i="3"/>
  <c r="C57" i="3"/>
  <c r="G61" i="2"/>
  <c r="G59" i="2"/>
  <c r="F59" i="2"/>
  <c r="E59" i="2"/>
  <c r="D59" i="2"/>
  <c r="C59" i="2"/>
  <c r="G60" i="1"/>
  <c r="G58" i="1"/>
  <c r="F58" i="1"/>
  <c r="E58" i="1"/>
  <c r="D58" i="1"/>
  <c r="C58" i="1"/>
  <c r="G60" i="52"/>
  <c r="G58" i="52"/>
  <c r="F58" i="52"/>
  <c r="E58" i="52"/>
  <c r="D58" i="52"/>
  <c r="C58" i="52"/>
  <c r="G57" i="53"/>
  <c r="G55" i="53"/>
  <c r="F55" i="53"/>
  <c r="E55" i="53"/>
  <c r="D55" i="53"/>
  <c r="C55" i="53"/>
  <c r="G59" i="51"/>
  <c r="D57" i="51"/>
  <c r="E57" i="51"/>
  <c r="F57" i="51"/>
  <c r="G57" i="51"/>
  <c r="C57" i="51"/>
  <c r="J47" i="29"/>
  <c r="H47" i="29"/>
  <c r="F47" i="29"/>
  <c r="I47" i="29"/>
  <c r="G47" i="29"/>
  <c r="E47" i="29"/>
  <c r="D47" i="29"/>
  <c r="C47" i="29"/>
  <c r="D24" i="29"/>
  <c r="D11" i="29"/>
  <c r="J48" i="29" l="1"/>
  <c r="E25" i="54"/>
  <c r="E28" i="54" s="1"/>
  <c r="E31" i="54" s="1"/>
  <c r="D25" i="54"/>
  <c r="D28" i="54" s="1"/>
  <c r="D31" i="54" s="1"/>
  <c r="F31" i="54" l="1"/>
  <c r="F31" i="19"/>
  <c r="H36" i="53"/>
  <c r="G31" i="53"/>
  <c r="G35" i="53" s="1"/>
  <c r="G38" i="53" s="1"/>
  <c r="F31" i="53"/>
  <c r="F35" i="53" s="1"/>
  <c r="F38" i="53" s="1"/>
  <c r="E31" i="53"/>
  <c r="E35" i="53" s="1"/>
  <c r="E38" i="53" s="1"/>
  <c r="D31" i="53"/>
  <c r="D35" i="53" s="1"/>
  <c r="D38" i="53" s="1"/>
  <c r="C31" i="53"/>
  <c r="C35" i="53" s="1"/>
  <c r="H38" i="52"/>
  <c r="G31" i="52"/>
  <c r="G37" i="52" s="1"/>
  <c r="G40" i="52" s="1"/>
  <c r="F31" i="52"/>
  <c r="F37" i="52" s="1"/>
  <c r="F40" i="52" s="1"/>
  <c r="E31" i="52"/>
  <c r="E37" i="52" s="1"/>
  <c r="E40" i="52" s="1"/>
  <c r="D31" i="52"/>
  <c r="D37" i="52" s="1"/>
  <c r="D40" i="52" s="1"/>
  <c r="C31" i="52"/>
  <c r="C37" i="52" s="1"/>
  <c r="H38" i="51"/>
  <c r="G31" i="51"/>
  <c r="G37" i="51" s="1"/>
  <c r="G40" i="51" s="1"/>
  <c r="F31" i="51"/>
  <c r="F37" i="51" s="1"/>
  <c r="F40" i="51" s="1"/>
  <c r="E31" i="51"/>
  <c r="E37" i="51" s="1"/>
  <c r="E40" i="51" s="1"/>
  <c r="D31" i="51"/>
  <c r="D37" i="51" s="1"/>
  <c r="D40" i="51" s="1"/>
  <c r="C31" i="51"/>
  <c r="C37" i="51" s="1"/>
  <c r="C38" i="53" l="1"/>
  <c r="H38" i="53" s="1"/>
  <c r="H35" i="53"/>
  <c r="C40" i="52"/>
  <c r="H40" i="52" s="1"/>
  <c r="H37" i="52"/>
  <c r="C40" i="51"/>
  <c r="H40" i="51" s="1"/>
  <c r="H37" i="51"/>
  <c r="E25" i="50"/>
  <c r="E31" i="50" s="1"/>
  <c r="E34" i="50" s="1"/>
  <c r="D25" i="50"/>
  <c r="D31" i="50" s="1"/>
  <c r="D34" i="50" s="1"/>
  <c r="E25" i="49"/>
  <c r="E30" i="49" s="1"/>
  <c r="E33" i="49" s="1"/>
  <c r="D25" i="49"/>
  <c r="D30" i="49" s="1"/>
  <c r="D33" i="49" s="1"/>
  <c r="E25" i="48"/>
  <c r="E28" i="48" s="1"/>
  <c r="E31" i="48" s="1"/>
  <c r="D25" i="48"/>
  <c r="D28" i="48" s="1"/>
  <c r="D31" i="48" s="1"/>
  <c r="E25" i="47"/>
  <c r="E28" i="47" s="1"/>
  <c r="E31" i="47" s="1"/>
  <c r="D25" i="47"/>
  <c r="D28" i="47" s="1"/>
  <c r="D31" i="47" s="1"/>
  <c r="E25" i="46"/>
  <c r="E32" i="46" s="1"/>
  <c r="E35" i="46" s="1"/>
  <c r="D25" i="46"/>
  <c r="D32" i="46" s="1"/>
  <c r="D35" i="46" s="1"/>
  <c r="F33" i="49" l="1"/>
  <c r="F35" i="46"/>
  <c r="F31" i="47"/>
  <c r="F34" i="50"/>
  <c r="F31" i="48"/>
  <c r="I21" i="29" l="1"/>
  <c r="I25" i="29" s="1"/>
  <c r="G21" i="29"/>
  <c r="G25" i="29" s="1"/>
  <c r="E21" i="29"/>
  <c r="E25" i="29" s="1"/>
  <c r="C21" i="29"/>
  <c r="C25" i="29" s="1"/>
  <c r="J20" i="29"/>
  <c r="H20" i="29"/>
  <c r="F20" i="29"/>
  <c r="D20" i="29"/>
  <c r="J19" i="29"/>
  <c r="H19" i="29"/>
  <c r="F19" i="29"/>
  <c r="D19" i="29"/>
  <c r="J18" i="29"/>
  <c r="H18" i="29"/>
  <c r="F18" i="29"/>
  <c r="D18" i="29"/>
  <c r="J17" i="29"/>
  <c r="H17" i="29"/>
  <c r="F17" i="29"/>
  <c r="D17" i="29"/>
  <c r="J16" i="29"/>
  <c r="H16" i="29"/>
  <c r="F16" i="29"/>
  <c r="D16" i="29"/>
  <c r="J15" i="29"/>
  <c r="H15" i="29"/>
  <c r="F15" i="29"/>
  <c r="D15" i="29"/>
  <c r="J14" i="29"/>
  <c r="H14" i="29"/>
  <c r="F14" i="29"/>
  <c r="D14" i="29"/>
  <c r="J13" i="29"/>
  <c r="H13" i="29"/>
  <c r="F13" i="29"/>
  <c r="D13" i="29"/>
  <c r="J12" i="29"/>
  <c r="H12" i="29"/>
  <c r="F12" i="29"/>
  <c r="D12" i="29"/>
  <c r="J11" i="29"/>
  <c r="H11" i="29"/>
  <c r="H21" i="29" s="1"/>
  <c r="F11" i="29"/>
  <c r="D21" i="29" l="1"/>
  <c r="D26" i="29" s="1"/>
  <c r="J21" i="29"/>
  <c r="J26" i="29" s="1"/>
  <c r="H25" i="29"/>
  <c r="H26" i="29"/>
  <c r="D25" i="29"/>
  <c r="F21" i="29"/>
  <c r="F25" i="29" l="1"/>
  <c r="K25" i="29" s="1"/>
  <c r="F26" i="29"/>
  <c r="K26" i="29" s="1"/>
  <c r="K21" i="29"/>
  <c r="H36" i="24"/>
  <c r="G31" i="24"/>
  <c r="G35" i="24" s="1"/>
  <c r="G38" i="24" s="1"/>
  <c r="F31" i="24"/>
  <c r="F35" i="24" s="1"/>
  <c r="F38" i="24" s="1"/>
  <c r="E31" i="24"/>
  <c r="E35" i="24" s="1"/>
  <c r="E38" i="24" s="1"/>
  <c r="D31" i="24"/>
  <c r="D35" i="24" s="1"/>
  <c r="D38" i="24" s="1"/>
  <c r="C31" i="24"/>
  <c r="C35" i="24" s="1"/>
  <c r="C38" i="24" l="1"/>
  <c r="H38" i="24" s="1"/>
  <c r="H35" i="24"/>
  <c r="H37" i="19"/>
  <c r="E36" i="19"/>
  <c r="D36" i="19"/>
  <c r="C36" i="19"/>
  <c r="G31" i="19"/>
  <c r="G36" i="19" s="1"/>
  <c r="G39" i="19" s="1"/>
  <c r="F36" i="19"/>
  <c r="F39" i="19" s="1"/>
  <c r="H36" i="20"/>
  <c r="G31" i="20"/>
  <c r="F31" i="20"/>
  <c r="F35" i="20" s="1"/>
  <c r="F38" i="20" s="1"/>
  <c r="E35" i="20"/>
  <c r="D35" i="20"/>
  <c r="C35" i="20"/>
  <c r="G35" i="20" l="1"/>
  <c r="G38" i="20" s="1"/>
  <c r="H38" i="20" s="1"/>
  <c r="H39" i="19"/>
  <c r="H36" i="19"/>
  <c r="H35" i="20"/>
  <c r="E25" i="11" l="1"/>
  <c r="E30" i="11" s="1"/>
  <c r="E33" i="11" s="1"/>
  <c r="D25" i="11"/>
  <c r="D30" i="11" s="1"/>
  <c r="D33" i="11" s="1"/>
  <c r="E25" i="10"/>
  <c r="E32" i="10" s="1"/>
  <c r="E35" i="10" s="1"/>
  <c r="D25" i="10"/>
  <c r="D35" i="10" s="1"/>
  <c r="E25" i="9"/>
  <c r="E30" i="9" s="1"/>
  <c r="E33" i="9" s="1"/>
  <c r="D25" i="9"/>
  <c r="D30" i="9" s="1"/>
  <c r="D33" i="9" s="1"/>
  <c r="E25" i="8"/>
  <c r="E28" i="8" s="1"/>
  <c r="E31" i="8" s="1"/>
  <c r="D25" i="8"/>
  <c r="D28" i="8" s="1"/>
  <c r="D31" i="8" s="1"/>
  <c r="E25" i="7"/>
  <c r="E28" i="7" s="1"/>
  <c r="E31" i="7" s="1"/>
  <c r="D25" i="7"/>
  <c r="D28" i="7" s="1"/>
  <c r="D31" i="7" s="1"/>
  <c r="F33" i="9" l="1"/>
  <c r="F31" i="8"/>
  <c r="F31" i="7"/>
  <c r="F33" i="11"/>
  <c r="F35" i="10"/>
  <c r="H44" i="6"/>
  <c r="G33" i="6"/>
  <c r="F33" i="6"/>
  <c r="E33" i="6"/>
  <c r="D33" i="6"/>
  <c r="D43" i="6" s="1"/>
  <c r="D46" i="6" s="1"/>
  <c r="C33" i="6"/>
  <c r="C43" i="6" s="1"/>
  <c r="F43" i="6" l="1"/>
  <c r="F46" i="6" s="1"/>
  <c r="G43" i="6"/>
  <c r="G46" i="6" s="1"/>
  <c r="E43" i="6"/>
  <c r="E46" i="6" s="1"/>
  <c r="C46" i="6"/>
  <c r="H43" i="6" l="1"/>
  <c r="H46" i="6"/>
  <c r="H45" i="5"/>
  <c r="G33" i="5"/>
  <c r="F33" i="5"/>
  <c r="E33" i="5"/>
  <c r="E44" i="5" s="1"/>
  <c r="E47" i="5" s="1"/>
  <c r="D33" i="5"/>
  <c r="C33" i="5"/>
  <c r="C44" i="5" s="1"/>
  <c r="G44" i="5" l="1"/>
  <c r="G47" i="5" s="1"/>
  <c r="F44" i="5"/>
  <c r="F47" i="5" s="1"/>
  <c r="D44" i="5"/>
  <c r="D47" i="5" s="1"/>
  <c r="C47" i="5"/>
  <c r="H44" i="5" l="1"/>
  <c r="H47" i="5"/>
  <c r="H37" i="4"/>
  <c r="G31" i="4"/>
  <c r="G36" i="4" s="1"/>
  <c r="G39" i="4" s="1"/>
  <c r="F31" i="4"/>
  <c r="F36" i="4" s="1"/>
  <c r="F39" i="4" s="1"/>
  <c r="E31" i="4"/>
  <c r="E36" i="4" s="1"/>
  <c r="E39" i="4" s="1"/>
  <c r="D31" i="4"/>
  <c r="D36" i="4" s="1"/>
  <c r="D39" i="4" s="1"/>
  <c r="C31" i="4"/>
  <c r="C36" i="4" s="1"/>
  <c r="H37" i="3"/>
  <c r="G31" i="3"/>
  <c r="G36" i="3" s="1"/>
  <c r="G39" i="3" s="1"/>
  <c r="F31" i="3"/>
  <c r="F36" i="3" s="1"/>
  <c r="F39" i="3" s="1"/>
  <c r="E31" i="3"/>
  <c r="E36" i="3" s="1"/>
  <c r="E39" i="3" s="1"/>
  <c r="D31" i="3"/>
  <c r="D36" i="3" s="1"/>
  <c r="D39" i="3" s="1"/>
  <c r="C31" i="3"/>
  <c r="C36" i="3" s="1"/>
  <c r="C39" i="3" s="1"/>
  <c r="C31" i="2"/>
  <c r="C38" i="2" s="1"/>
  <c r="C41" i="2" s="1"/>
  <c r="D31" i="2"/>
  <c r="D38" i="2" s="1"/>
  <c r="D41" i="2" s="1"/>
  <c r="E31" i="2"/>
  <c r="E38" i="2" s="1"/>
  <c r="F31" i="2"/>
  <c r="F38" i="2" s="1"/>
  <c r="F41" i="2" s="1"/>
  <c r="G31" i="2"/>
  <c r="G38" i="2" s="1"/>
  <c r="G41" i="2" s="1"/>
  <c r="H39" i="2"/>
  <c r="C31" i="1"/>
  <c r="C37" i="1" s="1"/>
  <c r="C40" i="1" s="1"/>
  <c r="E31" i="1"/>
  <c r="E37" i="1" s="1"/>
  <c r="E40" i="1" s="1"/>
  <c r="F31" i="1"/>
  <c r="F37" i="1" s="1"/>
  <c r="F40" i="1" s="1"/>
  <c r="G31" i="1"/>
  <c r="G37" i="1" s="1"/>
  <c r="G40" i="1" s="1"/>
  <c r="D31" i="1"/>
  <c r="D37" i="1" s="1"/>
  <c r="D40" i="1" s="1"/>
  <c r="H38" i="1"/>
  <c r="H39" i="3" l="1"/>
  <c r="H40" i="1"/>
  <c r="H36" i="4"/>
  <c r="C39" i="4"/>
  <c r="H39" i="4" s="1"/>
  <c r="H36" i="3"/>
  <c r="H38" i="2"/>
  <c r="E41" i="2"/>
  <c r="H41" i="2" s="1"/>
  <c r="H37" i="1"/>
</calcChain>
</file>

<file path=xl/sharedStrings.xml><?xml version="1.0" encoding="utf-8"?>
<sst xmlns="http://schemas.openxmlformats.org/spreadsheetml/2006/main" count="2692" uniqueCount="244">
  <si>
    <t xml:space="preserve">  УЧЕБНЫЙ ПЛАН</t>
  </si>
  <si>
    <t xml:space="preserve">МАОУ СШ c углубленным изучением отдельных предметов  №55 г.Липецка «Лингвист» </t>
  </si>
  <si>
    <t>Предметные области</t>
  </si>
  <si>
    <t>Учебные предметы</t>
  </si>
  <si>
    <t>Формы промежуточной аттестации</t>
  </si>
  <si>
    <t>9Б</t>
  </si>
  <si>
    <t xml:space="preserve">                                                 О Б Я З А Т Е Л Ь Н А Я                Ч А С Т Ь</t>
  </si>
  <si>
    <t>Русский язык и литература</t>
  </si>
  <si>
    <t>Русский язык</t>
  </si>
  <si>
    <t>Литература</t>
  </si>
  <si>
    <t>Иностранные языки</t>
  </si>
  <si>
    <t>Иностранный язык</t>
  </si>
  <si>
    <t>Математика и информатика</t>
  </si>
  <si>
    <t>Математика</t>
  </si>
  <si>
    <t xml:space="preserve"> </t>
  </si>
  <si>
    <t>Алгебра</t>
  </si>
  <si>
    <t>Геометрия</t>
  </si>
  <si>
    <t>Вероятность и статистика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</si>
  <si>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</si>
  <si>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</si>
  <si>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</si>
  <si>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</si>
  <si>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</si>
  <si>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Всеобщая история</t>
  </si>
  <si>
    <t>Основы духовно – нравственной культуры народов России</t>
  </si>
  <si>
    <t>Основы духовно нравственной культуры народов России</t>
  </si>
  <si>
    <t>Естественно-научные предметы</t>
  </si>
  <si>
    <t>Физика</t>
  </si>
  <si>
    <t>Биология</t>
  </si>
  <si>
    <t>Химия</t>
  </si>
  <si>
    <t>Искусство</t>
  </si>
  <si>
    <t>Музыка</t>
  </si>
  <si>
    <t>Изобразительное искусство</t>
  </si>
  <si>
    <t>Технология</t>
  </si>
  <si>
    <t>Физическая культура</t>
  </si>
  <si>
    <r>
      <t xml:space="preserve">                </t>
    </r>
    <r>
      <rPr>
        <b/>
        <sz val="11"/>
        <color rgb="FFFF0000"/>
        <rFont val="Times New Roman"/>
        <family val="1"/>
        <charset val="204"/>
      </rPr>
      <t>И Т О Г О</t>
    </r>
  </si>
  <si>
    <t>Количество часов в неделю</t>
  </si>
  <si>
    <t>2023-2024</t>
  </si>
  <si>
    <t>2024-2025</t>
  </si>
  <si>
    <t>2025-2026</t>
  </si>
  <si>
    <t>2026-2027</t>
  </si>
  <si>
    <t>2027-2028</t>
  </si>
  <si>
    <t>8А</t>
  </si>
  <si>
    <t>9А</t>
  </si>
  <si>
    <t xml:space="preserve">7А </t>
  </si>
  <si>
    <t xml:space="preserve">6А </t>
  </si>
  <si>
    <t xml:space="preserve">5А </t>
  </si>
  <si>
    <t>Итого (в неделю)</t>
  </si>
  <si>
    <t>Годовая отметка</t>
  </si>
  <si>
    <t>Творческая работа</t>
  </si>
  <si>
    <t>Учебные недели</t>
  </si>
  <si>
    <t>Всего часов</t>
  </si>
  <si>
    <t xml:space="preserve">6 Б, В </t>
  </si>
  <si>
    <t xml:space="preserve">7 Б, В </t>
  </si>
  <si>
    <t>8 Б, В</t>
  </si>
  <si>
    <t>9 Б, В</t>
  </si>
  <si>
    <t xml:space="preserve">                                                ЧАСТЬ, ФОРМИРУЕМАЯ УЧАСТНИКАМИ ОБРАЗОВАТЕЛЬНЫХ ОТНОШЕНИЙ</t>
  </si>
  <si>
    <t>2022-2023</t>
  </si>
  <si>
    <t>Второй иностранный язык</t>
  </si>
  <si>
    <t xml:space="preserve">5Б </t>
  </si>
  <si>
    <t xml:space="preserve">6Б </t>
  </si>
  <si>
    <t xml:space="preserve">7Б </t>
  </si>
  <si>
    <t>8Б</t>
  </si>
  <si>
    <t>Углубленное изучение иностранного языка</t>
  </si>
  <si>
    <t>Углубленное изучение математики</t>
  </si>
  <si>
    <t>2021-2022</t>
  </si>
  <si>
    <t>Углубленное изучение физики</t>
  </si>
  <si>
    <t>5А, В</t>
  </si>
  <si>
    <t xml:space="preserve">6А, В </t>
  </si>
  <si>
    <t xml:space="preserve">7А, В </t>
  </si>
  <si>
    <t>8А, В</t>
  </si>
  <si>
    <t>9А, В</t>
  </si>
  <si>
    <t>5Б</t>
  </si>
  <si>
    <t>История России</t>
  </si>
  <si>
    <t>Максимально допустимая недельная нагрузка в соответствии с СанПиН</t>
  </si>
  <si>
    <t>Уровень изучения</t>
  </si>
  <si>
    <t>О Б Я З А Т Е Л Ь Н А Я                  Ч А С Т Ь</t>
  </si>
  <si>
    <t>Алгебра и начала математического анализа</t>
  </si>
  <si>
    <t>История</t>
  </si>
  <si>
    <t>И Т О Г О</t>
  </si>
  <si>
    <t>Часть, формируемая участниками образовательных отношений</t>
  </si>
  <si>
    <t>Максимально допустимая 5-ти дневная недельная нагрузка в соответствии с действующими санитарными правилами и нормами</t>
  </si>
  <si>
    <t>Б</t>
  </si>
  <si>
    <t>У</t>
  </si>
  <si>
    <t>Оющественно-научные предметы</t>
  </si>
  <si>
    <t>Индивидуальный проект</t>
  </si>
  <si>
    <t>Итого в неделю</t>
  </si>
  <si>
    <t xml:space="preserve">Курсы по выбору </t>
  </si>
  <si>
    <t>Пресс служба или PR офиса</t>
  </si>
  <si>
    <t>Сценическое движение</t>
  </si>
  <si>
    <t>Медиакоммуникации в социальных сетях</t>
  </si>
  <si>
    <r>
      <t xml:space="preserve">10 класс </t>
    </r>
    <r>
      <rPr>
        <b/>
        <sz val="12"/>
        <color rgb="FF7030A0"/>
        <rFont val="Times New Roman"/>
        <family val="1"/>
        <charset val="204"/>
      </rPr>
      <t>(естественно-научный профиль)</t>
    </r>
  </si>
  <si>
    <r>
      <t xml:space="preserve">10 класс </t>
    </r>
    <r>
      <rPr>
        <b/>
        <sz val="12"/>
        <color rgb="FF7030A0"/>
        <rFont val="Times New Roman"/>
        <family val="1"/>
        <charset val="204"/>
      </rPr>
      <t>(социально-экономический профиль)</t>
    </r>
  </si>
  <si>
    <r>
      <t xml:space="preserve">10 класс </t>
    </r>
    <r>
      <rPr>
        <b/>
        <sz val="12"/>
        <color rgb="FF7030A0"/>
        <rFont val="Times New Roman"/>
        <family val="1"/>
        <charset val="204"/>
      </rPr>
      <t>(технологический профиль)</t>
    </r>
  </si>
  <si>
    <t xml:space="preserve"> Математика и информатика</t>
  </si>
  <si>
    <r>
      <t xml:space="preserve">11 класс </t>
    </r>
    <r>
      <rPr>
        <b/>
        <sz val="12"/>
        <color rgb="FF7030A0"/>
        <rFont val="Times New Roman"/>
        <family val="1"/>
        <charset val="204"/>
      </rPr>
      <t>(технологический профиль)</t>
    </r>
  </si>
  <si>
    <t>11 класс 2024-2025</t>
  </si>
  <si>
    <t>10 класс 2023-2024</t>
  </si>
  <si>
    <r>
      <t xml:space="preserve">11 класс </t>
    </r>
    <r>
      <rPr>
        <b/>
        <sz val="12"/>
        <color rgb="FF7030A0"/>
        <rFont val="Times New Roman"/>
        <family val="1"/>
        <charset val="204"/>
      </rPr>
      <t>(естественно-научный профиль)</t>
    </r>
  </si>
  <si>
    <t>Педагогика</t>
  </si>
  <si>
    <t>Психология</t>
  </si>
  <si>
    <t>Анатомия и физиология человека</t>
  </si>
  <si>
    <t>Финансовая грамотность</t>
  </si>
  <si>
    <t>Количество учебных недель</t>
  </si>
  <si>
    <t>Геометрический практикум</t>
  </si>
  <si>
    <t>Основы программирования</t>
  </si>
  <si>
    <t>Математическая грамотность</t>
  </si>
  <si>
    <t>Основы программирования на Phyton</t>
  </si>
  <si>
    <t>Основы программирования на С-подобных языках</t>
  </si>
  <si>
    <t>5А</t>
  </si>
  <si>
    <t>2020-2021</t>
  </si>
  <si>
    <r>
      <t xml:space="preserve">2023/2024 учебный год </t>
    </r>
    <r>
      <rPr>
        <b/>
        <sz val="12"/>
        <color rgb="FF7030A0"/>
        <rFont val="Times New Roman"/>
        <family val="1"/>
        <charset val="204"/>
      </rPr>
      <t>(технологический)</t>
    </r>
  </si>
  <si>
    <t>5Б,В</t>
  </si>
  <si>
    <t xml:space="preserve">6Б,В </t>
  </si>
  <si>
    <t xml:space="preserve">7Б,В </t>
  </si>
  <si>
    <t>8Б,В</t>
  </si>
  <si>
    <t>9Б,В</t>
  </si>
  <si>
    <t>Функциональная грамотность</t>
  </si>
  <si>
    <t>УЧЕБНЫЙ ПЛАН</t>
  </si>
  <si>
    <r>
      <t xml:space="preserve">для учащихся </t>
    </r>
    <r>
      <rPr>
        <b/>
        <sz val="11"/>
        <color rgb="FF7030A0"/>
        <rFont val="Times New Roman"/>
        <family val="1"/>
        <charset val="204"/>
      </rPr>
      <t>1-4-х классов</t>
    </r>
    <r>
      <rPr>
        <b/>
        <sz val="11"/>
        <color rgb="FFFF0000"/>
        <rFont val="Times New Roman"/>
        <family val="1"/>
        <charset val="204"/>
      </rPr>
      <t>, осваивающих образовательные программы НОО в соответствии с обновленным  ФГОС.</t>
    </r>
  </si>
  <si>
    <t>Количество часов в неделю / в год</t>
  </si>
  <si>
    <t xml:space="preserve"> 1класс  ФГОС</t>
  </si>
  <si>
    <t>2 класс ФГОС</t>
  </si>
  <si>
    <t>3 класс ФГОС</t>
  </si>
  <si>
    <t>4 класс ФГОС</t>
  </si>
  <si>
    <t>неделю</t>
  </si>
  <si>
    <t>год</t>
  </si>
  <si>
    <t>1-2 класс</t>
  </si>
  <si>
    <t>3-4 класс</t>
  </si>
  <si>
    <t>Обязательная часть</t>
  </si>
  <si>
    <t>Русский язык и литературное чтение</t>
  </si>
  <si>
    <t>Безбалльная</t>
  </si>
  <si>
    <t>Литературное чтение</t>
  </si>
  <si>
    <t>Обществознание и естествознание (Окружающий мир)</t>
  </si>
  <si>
    <t>Окружающий мир</t>
  </si>
  <si>
    <t>Основы религиозных культур и светской этики</t>
  </si>
  <si>
    <t>Итого</t>
  </si>
  <si>
    <t>Максимально допустимая 5-ти дневная недельная  нагрузка</t>
  </si>
  <si>
    <t>Страноведение</t>
  </si>
  <si>
    <t>для учащихся 10 класса, осваивающих образовательные программы СОО в соответствии с обновленным  ФГОС.</t>
  </si>
  <si>
    <t>для учащихся 10 класса , осваивающих образовательные программы СОО в соответствии с обновленным  ФГОС.</t>
  </si>
  <si>
    <t>Всего часов:</t>
  </si>
  <si>
    <r>
      <t xml:space="preserve">11 класс </t>
    </r>
    <r>
      <rPr>
        <b/>
        <sz val="12"/>
        <color rgb="FF7030A0"/>
        <rFont val="Times New Roman"/>
        <family val="1"/>
        <charset val="204"/>
      </rPr>
      <t>(социально-экономический профиль)</t>
    </r>
  </si>
  <si>
    <t>Риторика</t>
  </si>
  <si>
    <t>на 2024/2025 учебный год</t>
  </si>
  <si>
    <t>Труд (Технология)</t>
  </si>
  <si>
    <t xml:space="preserve">Физическая культура </t>
  </si>
  <si>
    <t>Основы безопасности и защиты Родины</t>
  </si>
  <si>
    <t xml:space="preserve">Физическая культура   </t>
  </si>
  <si>
    <r>
      <t xml:space="preserve">11 класс </t>
    </r>
    <r>
      <rPr>
        <b/>
        <sz val="12"/>
        <color rgb="FF7030A0"/>
        <rFont val="Times New Roman"/>
        <family val="1"/>
        <charset val="204"/>
      </rPr>
      <t>(гуманитарный профиль).  Медиакласс</t>
    </r>
  </si>
  <si>
    <t>для учащихся 11 класса, осваивающих образовательные программы СОО в соответствии с обновленным  ФГОС.</t>
  </si>
  <si>
    <t>10 класс 2024-2025</t>
  </si>
  <si>
    <t>11 класс 2025-2026</t>
  </si>
  <si>
    <r>
      <t xml:space="preserve">100 класс </t>
    </r>
    <r>
      <rPr>
        <b/>
        <sz val="12"/>
        <color rgb="FF7030A0"/>
        <rFont val="Times New Roman"/>
        <family val="1"/>
        <charset val="204"/>
      </rPr>
      <t>(гуманитарный профиль).  Медиакласс</t>
    </r>
  </si>
  <si>
    <t>для учащихся 11 класса , осваивающих образовательные программы СОО в соответствии с обновленным  ФГОС.</t>
  </si>
  <si>
    <t>для учащихся 9 А класса, сваивающих образовательные программы ООО в соответствии с ФГОС 2 поколения.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</si>
  <si>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технологический )</t>
    </r>
  </si>
  <si>
    <t>для учащихся 8Б класса 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</si>
  <si>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(лингвистический )</t>
    </r>
  </si>
  <si>
    <t>Физическая культура.</t>
  </si>
  <si>
    <t>для учащихся 7Б класса,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</si>
  <si>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(технологический профиль )</t>
    </r>
  </si>
  <si>
    <t>для учащихся 7Б класса 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</si>
  <si>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гуманитарный профиль )</t>
    </r>
  </si>
  <si>
    <t>для учащихся 7А класса, осваивающих образовательные программы ООО в соответствии с обновленным  ФГОС.</t>
  </si>
  <si>
    <t>для учащихся 6Б и 6В классов 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</si>
  <si>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универсальный )</t>
    </r>
  </si>
  <si>
    <t>для учащихся 6А класса 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</si>
  <si>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IT - технологий )</t>
    </r>
  </si>
  <si>
    <t xml:space="preserve">5В, Г </t>
  </si>
  <si>
    <t xml:space="preserve">6В, Г </t>
  </si>
  <si>
    <t>7В, Г</t>
  </si>
  <si>
    <t xml:space="preserve">8В, Г </t>
  </si>
  <si>
    <t xml:space="preserve">9В, Г </t>
  </si>
  <si>
    <t>для учащихся 5Б классов , осваивающих образовательные программы ООО в соответствии с обновленным  ФГОС.</t>
  </si>
  <si>
    <t xml:space="preserve">5 Б </t>
  </si>
  <si>
    <t xml:space="preserve">6 Б </t>
  </si>
  <si>
    <t xml:space="preserve">7 Б </t>
  </si>
  <si>
    <t>8 Б</t>
  </si>
  <si>
    <t>9 Б</t>
  </si>
  <si>
    <t>5 Б , В</t>
  </si>
  <si>
    <t>2028-2029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</si>
  <si>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Математический )</t>
    </r>
  </si>
  <si>
    <t>для учащихся 5А класса , осваивающих образовательные программы ООО в соответствии с обновленным  ФГОС.</t>
  </si>
  <si>
    <t>для учащихся 8А, В  классов, осваивающих образовательные программы ООО в соответствии с обновленным  ФГОС.</t>
  </si>
  <si>
    <t>для 9 Б классов,  сваивающих образовательные программы ООО в соответствии с ФГОС 2 поколения.</t>
  </si>
  <si>
    <t>Общая физическая подгтовка и спортивные игры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</si>
  <si>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 лингвистичес</t>
    </r>
    <r>
      <rPr>
        <sz val="12"/>
        <color rgb="FFFF0000"/>
        <rFont val="Times New Roman"/>
        <family val="1"/>
        <charset val="204"/>
      </rPr>
      <t>кая группа</t>
    </r>
    <r>
      <rPr>
        <b/>
        <sz val="12"/>
        <color rgb="FF7030A0"/>
        <rFont val="Times New Roman"/>
        <family val="1"/>
        <charset val="204"/>
      </rPr>
      <t xml:space="preserve"> )</t>
    </r>
  </si>
  <si>
    <t>для учащихся 5 Б, В, Г класса , осваивающих образовательные программы ООО в соответствии с обновленным  ФГОС.</t>
  </si>
  <si>
    <r>
      <t xml:space="preserve">2024/2025 учебный год </t>
    </r>
    <r>
      <rPr>
        <b/>
        <sz val="12"/>
        <color rgb="FF7030A0"/>
        <rFont val="Times New Roman"/>
        <family val="1"/>
        <charset val="204"/>
      </rPr>
      <t>(универсальный)</t>
    </r>
  </si>
  <si>
    <r>
      <t xml:space="preserve">10 класс </t>
    </r>
    <r>
      <rPr>
        <b/>
        <sz val="12"/>
        <color rgb="FF7030A0"/>
        <rFont val="Times New Roman"/>
        <family val="1"/>
        <charset val="204"/>
      </rPr>
      <t>(психолого-педагогический, универсальный)</t>
    </r>
  </si>
  <si>
    <t>Практикум по химии</t>
  </si>
  <si>
    <r>
      <t xml:space="preserve">11 класс </t>
    </r>
    <r>
      <rPr>
        <b/>
        <sz val="12"/>
        <color rgb="FF7030A0"/>
        <rFont val="Times New Roman"/>
        <family val="1"/>
        <charset val="204"/>
      </rPr>
      <t>(психолого-педагогический, универсальный)</t>
    </r>
  </si>
  <si>
    <t>Курсы внеурочной деятельности</t>
  </si>
  <si>
    <t>«Разговоры о важном»</t>
  </si>
  <si>
    <t>Профориентация</t>
  </si>
  <si>
    <t>Хор «Радуга»</t>
  </si>
  <si>
    <t>Азбука футбола</t>
  </si>
  <si>
    <t>Азбука общения</t>
  </si>
  <si>
    <t>Наши истоки</t>
  </si>
  <si>
    <t>Проектная деятельность</t>
  </si>
  <si>
    <t>«Совет Лидеров»</t>
  </si>
  <si>
    <t>«Движение первых»</t>
  </si>
  <si>
    <t>«Орлята России»</t>
  </si>
  <si>
    <t>Еженедельная организационная линейка</t>
  </si>
  <si>
    <t>Направление внеурочной деятельности</t>
  </si>
  <si>
    <t>Программа</t>
  </si>
  <si>
    <t>Внеурочные занятия патриотической, нравственной и экологической тематики</t>
  </si>
  <si>
    <t>Внеурочная деятельность по развитию личности, ее способностей, удовлетворению образовательных потребностей и интересов, самореализации обучающихся, в том числе одаренных</t>
  </si>
  <si>
    <t>Внеурочная деятельность, направленная на реализацию комплекса воспитательных мероприятий на уровне образовательной организации, класса, занятия</t>
  </si>
  <si>
    <t>Внеурочная деятельность по организации деятельности ученических сообществ (подростковых коллективов)</t>
  </si>
  <si>
    <t>Внеурочная деятельность, направленная на организационное обеспечение учебной деятельности</t>
  </si>
  <si>
    <t>1 классы</t>
  </si>
  <si>
    <t>2 классы</t>
  </si>
  <si>
    <t>3 классы</t>
  </si>
  <si>
    <t>4 классы</t>
  </si>
  <si>
    <t>Другие формы внеурочной деятельности: экскурсии, мастер-классы и т.д.</t>
  </si>
  <si>
    <t>Количество часов в год</t>
  </si>
  <si>
    <t>-</t>
  </si>
  <si>
    <t>неделя</t>
  </si>
  <si>
    <t>Количество часов в неделю/год</t>
  </si>
  <si>
    <t>«Билет в будущее»</t>
  </si>
  <si>
    <t>Профориентция</t>
  </si>
  <si>
    <t>«Театральная студия»</t>
  </si>
  <si>
    <t> Футбол</t>
  </si>
  <si>
    <t>Волейбол</t>
  </si>
  <si>
    <t>Баскетбол</t>
  </si>
  <si>
    <t>Внеурочная деятельность, направленная на обеспечение благополучия обучающихся в пространстве общеобразовательной школы</t>
  </si>
  <si>
    <t>«Служба медиации»</t>
  </si>
  <si>
    <t>Количество часов в неделю / год</t>
  </si>
  <si>
    <t>5 класс</t>
  </si>
  <si>
    <t>6 класс</t>
  </si>
  <si>
    <t>7 класс</t>
  </si>
  <si>
    <t>8 класс</t>
  </si>
  <si>
    <t>9 класс</t>
  </si>
  <si>
    <t> - </t>
  </si>
  <si>
    <t>ИТОГО</t>
  </si>
  <si>
    <r>
      <t xml:space="preserve">              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И Т О Г О</t>
    </r>
  </si>
  <si>
    <t>количество часов в неделю</t>
  </si>
  <si>
    <t>10 класс</t>
  </si>
  <si>
    <t>11 класс</t>
  </si>
  <si>
    <t>Журналистика</t>
  </si>
  <si>
    <t>2/0</t>
  </si>
  <si>
    <t>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</si>
</sst>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₽_-;\-* #,##0\ _₽_-;_-* &quot;-&quot;\ _₽_-;_-@_-"/>
    <numFmt numFmtId="164" formatCode="_-* #,##0.0\ _₽_-;\-* #,##0.0\ _₽_-;_-* &quot;-&quot;\ _₽_-;_-@_-"/>
    <numFmt numFmtId="165" formatCode="_-* #,##0.0_р_._-;\-* #,##0.0_р_._-;_-* &quot;-&quot;?_р_._-;_-@_-"/>
    <numFmt numFmtId="166" formatCode="#,##0_ ;\-#,##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1"/>
      <color rgb="FF984806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98480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C00000"/>
      <name val="Times New Roman"/>
      <family val="1"/>
      <charset val="204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b/>
      <i/>
      <sz val="11"/>
      <color rgb="FF00B0F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1">
    <xf numFmtId="0" fontId="0" fillId="0" borderId="0" xfId="0"/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vertical="center" wrapText="1"/>
    </xf>
    <xf numFmtId="41" fontId="9" fillId="2" borderId="5" xfId="0" applyNumberFormat="1" applyFont="1" applyFill="1" applyBorder="1" applyAlignment="1">
      <alignment vertical="center" wrapText="1"/>
    </xf>
    <xf numFmtId="41" fontId="9" fillId="2" borderId="8" xfId="0" applyNumberFormat="1" applyFont="1" applyFill="1" applyBorder="1" applyAlignment="1">
      <alignment vertical="center" wrapText="1"/>
    </xf>
    <xf numFmtId="41" fontId="2" fillId="2" borderId="5" xfId="0" applyNumberFormat="1" applyFont="1" applyFill="1" applyBorder="1" applyAlignment="1">
      <alignment vertical="center" wrapText="1"/>
    </xf>
    <xf numFmtId="41" fontId="12" fillId="2" borderId="5" xfId="0" applyNumberFormat="1" applyFont="1" applyFill="1" applyBorder="1" applyAlignment="1">
      <alignment vertical="center" wrapText="1"/>
    </xf>
    <xf numFmtId="41" fontId="2" fillId="2" borderId="11" xfId="0" applyNumberFormat="1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41" fontId="2" fillId="3" borderId="19" xfId="0" applyNumberFormat="1" applyFont="1" applyFill="1" applyBorder="1" applyAlignment="1">
      <alignment vertical="center" wrapText="1"/>
    </xf>
    <xf numFmtId="41" fontId="2" fillId="3" borderId="11" xfId="0" applyNumberFormat="1" applyFont="1" applyFill="1" applyBorder="1" applyAlignment="1">
      <alignment vertical="center" wrapText="1"/>
    </xf>
    <xf numFmtId="41" fontId="9" fillId="2" borderId="26" xfId="0" applyNumberFormat="1" applyFont="1" applyFill="1" applyBorder="1" applyAlignment="1">
      <alignment horizontal="center" vertical="center" wrapText="1"/>
    </xf>
    <xf numFmtId="0" fontId="0" fillId="0" borderId="28" xfId="0" applyBorder="1"/>
    <xf numFmtId="41" fontId="2" fillId="2" borderId="29" xfId="0" applyNumberFormat="1" applyFont="1" applyFill="1" applyBorder="1" applyAlignment="1">
      <alignment vertical="center" wrapText="1"/>
    </xf>
    <xf numFmtId="41" fontId="2" fillId="2" borderId="17" xfId="0" applyNumberFormat="1" applyFont="1" applyFill="1" applyBorder="1" applyAlignment="1">
      <alignment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41" fontId="2" fillId="2" borderId="26" xfId="0" applyNumberFormat="1" applyFont="1" applyFill="1" applyBorder="1" applyAlignment="1">
      <alignment vertical="center" wrapText="1"/>
    </xf>
    <xf numFmtId="41" fontId="2" fillId="2" borderId="41" xfId="0" applyNumberFormat="1" applyFont="1" applyFill="1" applyBorder="1" applyAlignment="1">
      <alignment vertical="center" wrapText="1"/>
    </xf>
    <xf numFmtId="0" fontId="13" fillId="0" borderId="2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41" fontId="9" fillId="2" borderId="42" xfId="0" applyNumberFormat="1" applyFont="1" applyFill="1" applyBorder="1" applyAlignment="1">
      <alignment horizontal="center" vertical="center" wrapText="1"/>
    </xf>
    <xf numFmtId="41" fontId="16" fillId="0" borderId="10" xfId="0" applyNumberFormat="1" applyFont="1" applyBorder="1"/>
    <xf numFmtId="41" fontId="16" fillId="0" borderId="11" xfId="0" applyNumberFormat="1" applyFont="1" applyBorder="1"/>
    <xf numFmtId="41" fontId="16" fillId="0" borderId="12" xfId="0" applyNumberFormat="1" applyFont="1" applyBorder="1"/>
    <xf numFmtId="41" fontId="2" fillId="2" borderId="17" xfId="0" applyNumberFormat="1" applyFont="1" applyFill="1" applyBorder="1" applyAlignment="1">
      <alignment horizontal="left" vertical="center" wrapText="1"/>
    </xf>
    <xf numFmtId="41" fontId="9" fillId="2" borderId="30" xfId="0" applyNumberFormat="1" applyFont="1" applyFill="1" applyBorder="1" applyAlignment="1">
      <alignment vertical="center" wrapText="1"/>
    </xf>
    <xf numFmtId="41" fontId="9" fillId="2" borderId="31" xfId="0" applyNumberFormat="1" applyFont="1" applyFill="1" applyBorder="1" applyAlignment="1">
      <alignment vertical="center" wrapText="1"/>
    </xf>
    <xf numFmtId="41" fontId="9" fillId="2" borderId="38" xfId="0" applyNumberFormat="1" applyFont="1" applyFill="1" applyBorder="1" applyAlignment="1">
      <alignment vertical="center" wrapText="1"/>
    </xf>
    <xf numFmtId="41" fontId="2" fillId="2" borderId="31" xfId="0" applyNumberFormat="1" applyFont="1" applyFill="1" applyBorder="1" applyAlignment="1">
      <alignment vertical="center" wrapText="1"/>
    </xf>
    <xf numFmtId="41" fontId="2" fillId="2" borderId="19" xfId="0" applyNumberFormat="1" applyFont="1" applyFill="1" applyBorder="1" applyAlignment="1">
      <alignment vertical="center" wrapText="1"/>
    </xf>
    <xf numFmtId="41" fontId="2" fillId="2" borderId="4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vertical="center" wrapText="1"/>
    </xf>
    <xf numFmtId="41" fontId="9" fillId="2" borderId="11" xfId="0" applyNumberFormat="1" applyFont="1" applyFill="1" applyBorder="1" applyAlignment="1">
      <alignment vertical="center" wrapText="1"/>
    </xf>
    <xf numFmtId="0" fontId="10" fillId="0" borderId="2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vertical="top"/>
    </xf>
    <xf numFmtId="0" fontId="17" fillId="0" borderId="1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41" fontId="2" fillId="2" borderId="49" xfId="0" applyNumberFormat="1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53" xfId="0" applyFont="1" applyBorder="1" applyAlignment="1">
      <alignment wrapText="1"/>
    </xf>
    <xf numFmtId="41" fontId="9" fillId="2" borderId="43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41" fontId="9" fillId="2" borderId="4" xfId="0" applyNumberFormat="1" applyFont="1" applyFill="1" applyBorder="1" applyAlignment="1">
      <alignment vertical="center" wrapText="1"/>
    </xf>
    <xf numFmtId="41" fontId="9" fillId="2" borderId="54" xfId="0" applyNumberFormat="1" applyFont="1" applyFill="1" applyBorder="1" applyAlignment="1">
      <alignment vertical="top" wrapText="1"/>
    </xf>
    <xf numFmtId="41" fontId="2" fillId="2" borderId="43" xfId="0" applyNumberFormat="1" applyFont="1" applyFill="1" applyBorder="1" applyAlignment="1">
      <alignment vertical="center" wrapText="1"/>
    </xf>
    <xf numFmtId="41" fontId="9" fillId="2" borderId="19" xfId="0" applyNumberFormat="1" applyFont="1" applyFill="1" applyBorder="1" applyAlignment="1">
      <alignment vertical="top" wrapText="1"/>
    </xf>
    <xf numFmtId="41" fontId="9" fillId="2" borderId="49" xfId="0" applyNumberFormat="1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9" fillId="2" borderId="20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0" borderId="28" xfId="0" applyFont="1" applyBorder="1"/>
    <xf numFmtId="41" fontId="14" fillId="2" borderId="10" xfId="0" applyNumberFormat="1" applyFont="1" applyFill="1" applyBorder="1"/>
    <xf numFmtId="41" fontId="14" fillId="0" borderId="11" xfId="0" applyNumberFormat="1" applyFont="1" applyBorder="1"/>
    <xf numFmtId="41" fontId="14" fillId="0" borderId="12" xfId="0" applyNumberFormat="1" applyFont="1" applyBorder="1"/>
    <xf numFmtId="0" fontId="12" fillId="0" borderId="26" xfId="0" applyFont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vertical="center" wrapText="1"/>
    </xf>
    <xf numFmtId="2" fontId="9" fillId="2" borderId="5" xfId="0" applyNumberFormat="1" applyFont="1" applyFill="1" applyBorder="1" applyAlignment="1">
      <alignment vertical="center"/>
    </xf>
    <xf numFmtId="0" fontId="8" fillId="0" borderId="48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0" fillId="0" borderId="5" xfId="0" applyBorder="1"/>
    <xf numFmtId="0" fontId="2" fillId="0" borderId="0" xfId="0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4" borderId="13" xfId="0" applyNumberFormat="1" applyFont="1" applyFill="1" applyBorder="1" applyAlignment="1">
      <alignment horizontal="center" vertical="top" wrapText="1"/>
    </xf>
    <xf numFmtId="0" fontId="8" fillId="4" borderId="5" xfId="0" applyNumberFormat="1" applyFont="1" applyFill="1" applyBorder="1" applyAlignment="1">
      <alignment horizontal="center" vertical="top" wrapText="1"/>
    </xf>
    <xf numFmtId="0" fontId="8" fillId="4" borderId="15" xfId="0" applyNumberFormat="1" applyFont="1" applyFill="1" applyBorder="1" applyAlignment="1">
      <alignment horizontal="center" vertical="top" wrapText="1"/>
    </xf>
    <xf numFmtId="0" fontId="8" fillId="2" borderId="1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15" xfId="0" applyNumberFormat="1" applyFont="1" applyFill="1" applyBorder="1" applyAlignment="1">
      <alignment horizontal="center" vertical="top" wrapText="1"/>
    </xf>
    <xf numFmtId="41" fontId="8" fillId="2" borderId="1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8" fillId="4" borderId="11" xfId="0" applyNumberFormat="1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7" fillId="0" borderId="5" xfId="0" applyFont="1" applyBorder="1" applyAlignment="1">
      <alignment vertical="center" wrapText="1"/>
    </xf>
    <xf numFmtId="165" fontId="2" fillId="4" borderId="11" xfId="0" applyNumberFormat="1" applyFont="1" applyFill="1" applyBorder="1" applyAlignment="1">
      <alignment horizontal="center" vertical="top" wrapText="1"/>
    </xf>
    <xf numFmtId="41" fontId="2" fillId="2" borderId="1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0" fillId="0" borderId="66" xfId="0" applyFont="1" applyBorder="1" applyAlignment="1">
      <alignment vertical="top" wrapText="1"/>
    </xf>
    <xf numFmtId="0" fontId="6" fillId="0" borderId="31" xfId="0" applyFont="1" applyBorder="1" applyAlignment="1">
      <alignment horizontal="center" vertical="center" wrapText="1"/>
    </xf>
    <xf numFmtId="0" fontId="17" fillId="0" borderId="66" xfId="0" applyFont="1" applyBorder="1" applyAlignment="1">
      <alignment vertical="center" wrapText="1"/>
    </xf>
    <xf numFmtId="0" fontId="0" fillId="0" borderId="31" xfId="0" applyBorder="1"/>
    <xf numFmtId="0" fontId="19" fillId="0" borderId="16" xfId="0" applyFont="1" applyBorder="1" applyAlignment="1">
      <alignment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wrapText="1"/>
    </xf>
    <xf numFmtId="0" fontId="17" fillId="2" borderId="3" xfId="0" applyFont="1" applyFill="1" applyBorder="1" applyAlignment="1">
      <alignment horizontal="left" vertical="center" wrapText="1"/>
    </xf>
    <xf numFmtId="164" fontId="2" fillId="0" borderId="26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164" fontId="2" fillId="0" borderId="57" xfId="0" applyNumberFormat="1" applyFont="1" applyBorder="1" applyAlignment="1">
      <alignment vertical="center" wrapText="1"/>
    </xf>
    <xf numFmtId="41" fontId="16" fillId="0" borderId="28" xfId="0" applyNumberFormat="1" applyFont="1" applyBorder="1"/>
    <xf numFmtId="41" fontId="14" fillId="0" borderId="28" xfId="0" applyNumberFormat="1" applyFont="1" applyBorder="1"/>
    <xf numFmtId="0" fontId="16" fillId="0" borderId="0" xfId="0" applyFont="1"/>
    <xf numFmtId="0" fontId="17" fillId="0" borderId="19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41" fontId="9" fillId="5" borderId="13" xfId="0" applyNumberFormat="1" applyFont="1" applyFill="1" applyBorder="1" applyAlignment="1">
      <alignment vertical="center" wrapText="1"/>
    </xf>
    <xf numFmtId="41" fontId="9" fillId="5" borderId="5" xfId="0" applyNumberFormat="1" applyFont="1" applyFill="1" applyBorder="1" applyAlignment="1">
      <alignment vertical="center" wrapText="1"/>
    </xf>
    <xf numFmtId="41" fontId="9" fillId="5" borderId="8" xfId="0" applyNumberFormat="1" applyFont="1" applyFill="1" applyBorder="1" applyAlignment="1">
      <alignment vertical="center" wrapText="1"/>
    </xf>
    <xf numFmtId="41" fontId="12" fillId="5" borderId="5" xfId="0" applyNumberFormat="1" applyFont="1" applyFill="1" applyBorder="1" applyAlignment="1">
      <alignment vertical="center" wrapText="1"/>
    </xf>
    <xf numFmtId="41" fontId="2" fillId="5" borderId="11" xfId="0" applyNumberFormat="1" applyFont="1" applyFill="1" applyBorder="1" applyAlignment="1">
      <alignment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4" fillId="0" borderId="65" xfId="0" applyFont="1" applyBorder="1" applyAlignment="1">
      <alignment vertical="center" wrapText="1"/>
    </xf>
    <xf numFmtId="41" fontId="8" fillId="0" borderId="2" xfId="0" applyNumberFormat="1" applyFont="1" applyBorder="1" applyAlignment="1">
      <alignment vertical="center" wrapText="1"/>
    </xf>
    <xf numFmtId="41" fontId="8" fillId="0" borderId="2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1" fontId="8" fillId="0" borderId="5" xfId="0" applyNumberFormat="1" applyFont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41" fontId="8" fillId="0" borderId="57" xfId="0" applyNumberFormat="1" applyFont="1" applyBorder="1" applyAlignment="1">
      <alignment vertical="center" wrapText="1"/>
    </xf>
    <xf numFmtId="41" fontId="8" fillId="0" borderId="13" xfId="0" applyNumberFormat="1" applyFont="1" applyBorder="1" applyAlignment="1">
      <alignment vertical="center" wrapText="1"/>
    </xf>
    <xf numFmtId="41" fontId="2" fillId="0" borderId="1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41" fontId="25" fillId="0" borderId="2" xfId="0" applyNumberFormat="1" applyFont="1" applyBorder="1" applyAlignment="1">
      <alignment horizontal="center" vertical="center" wrapText="1"/>
    </xf>
    <xf numFmtId="41" fontId="24" fillId="0" borderId="2" xfId="0" applyNumberFormat="1" applyFont="1" applyBorder="1" applyAlignment="1">
      <alignment horizontal="center" vertical="center" wrapText="1"/>
    </xf>
    <xf numFmtId="41" fontId="26" fillId="0" borderId="2" xfId="0" applyNumberFormat="1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41" fontId="17" fillId="0" borderId="5" xfId="0" applyNumberFormat="1" applyFont="1" applyBorder="1" applyAlignment="1">
      <alignment horizontal="center" vertical="center" wrapText="1"/>
    </xf>
    <xf numFmtId="41" fontId="25" fillId="0" borderId="5" xfId="0" applyNumberFormat="1" applyFont="1" applyBorder="1" applyAlignment="1">
      <alignment horizontal="center" vertical="center" wrapText="1"/>
    </xf>
    <xf numFmtId="41" fontId="24" fillId="0" borderId="5" xfId="0" applyNumberFormat="1" applyFont="1" applyBorder="1" applyAlignment="1">
      <alignment horizontal="center" vertical="center" wrapText="1"/>
    </xf>
    <xf numFmtId="41" fontId="26" fillId="0" borderId="5" xfId="0" applyNumberFormat="1" applyFont="1" applyBorder="1" applyAlignment="1">
      <alignment vertical="center" wrapText="1"/>
    </xf>
    <xf numFmtId="0" fontId="8" fillId="0" borderId="0" xfId="0" applyFont="1" applyBorder="1"/>
    <xf numFmtId="0" fontId="8" fillId="0" borderId="71" xfId="0" applyFont="1" applyBorder="1"/>
    <xf numFmtId="41" fontId="2" fillId="0" borderId="11" xfId="0" applyNumberFormat="1" applyFont="1" applyBorder="1" applyAlignment="1">
      <alignment horizontal="center" vertical="center" wrapText="1"/>
    </xf>
    <xf numFmtId="41" fontId="9" fillId="2" borderId="6" xfId="0" applyNumberFormat="1" applyFont="1" applyFill="1" applyBorder="1" applyAlignment="1">
      <alignment vertical="center" wrapText="1"/>
    </xf>
    <xf numFmtId="41" fontId="9" fillId="2" borderId="12" xfId="0" applyNumberFormat="1" applyFont="1" applyFill="1" applyBorder="1" applyAlignment="1">
      <alignment vertical="center" wrapText="1"/>
    </xf>
    <xf numFmtId="41" fontId="2" fillId="0" borderId="43" xfId="0" applyNumberFormat="1" applyFont="1" applyBorder="1"/>
    <xf numFmtId="0" fontId="2" fillId="0" borderId="43" xfId="0" applyFont="1" applyBorder="1"/>
    <xf numFmtId="0" fontId="9" fillId="0" borderId="61" xfId="0" applyFont="1" applyBorder="1" applyAlignment="1">
      <alignment vertical="center"/>
    </xf>
    <xf numFmtId="0" fontId="8" fillId="0" borderId="49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vertical="top" wrapText="1"/>
    </xf>
    <xf numFmtId="0" fontId="8" fillId="2" borderId="65" xfId="0" applyFont="1" applyFill="1" applyBorder="1" applyAlignment="1">
      <alignment vertical="top" wrapText="1"/>
    </xf>
    <xf numFmtId="0" fontId="8" fillId="2" borderId="31" xfId="0" applyFont="1" applyFill="1" applyBorder="1" applyAlignment="1">
      <alignment horizontal="center" vertical="top" wrapText="1"/>
    </xf>
    <xf numFmtId="0" fontId="20" fillId="2" borderId="66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2" fillId="2" borderId="57" xfId="0" applyFont="1" applyFill="1" applyBorder="1" applyAlignment="1">
      <alignment vertical="center" wrapText="1"/>
    </xf>
    <xf numFmtId="0" fontId="17" fillId="2" borderId="43" xfId="0" applyFont="1" applyFill="1" applyBorder="1" applyAlignment="1">
      <alignment vertical="center" wrapText="1"/>
    </xf>
    <xf numFmtId="41" fontId="9" fillId="5" borderId="6" xfId="0" applyNumberFormat="1" applyFont="1" applyFill="1" applyBorder="1" applyAlignment="1">
      <alignment vertical="center" wrapText="1"/>
    </xf>
    <xf numFmtId="0" fontId="9" fillId="2" borderId="5" xfId="0" applyNumberFormat="1" applyFont="1" applyFill="1" applyBorder="1" applyAlignment="1">
      <alignment horizontal="center" vertical="center"/>
    </xf>
    <xf numFmtId="41" fontId="9" fillId="2" borderId="5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1" fontId="9" fillId="2" borderId="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horizontal="center" vertical="center" wrapText="1"/>
    </xf>
    <xf numFmtId="41" fontId="9" fillId="5" borderId="43" xfId="0" applyNumberFormat="1" applyFont="1" applyFill="1" applyBorder="1" applyAlignment="1">
      <alignment vertical="center" wrapText="1"/>
    </xf>
    <xf numFmtId="41" fontId="9" fillId="5" borderId="11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/>
    </xf>
    <xf numFmtId="41" fontId="16" fillId="2" borderId="11" xfId="0" applyNumberFormat="1" applyFont="1" applyFill="1" applyBorder="1"/>
    <xf numFmtId="41" fontId="2" fillId="5" borderId="5" xfId="0" applyNumberFormat="1" applyFont="1" applyFill="1" applyBorder="1" applyAlignment="1">
      <alignment vertical="center" wrapText="1"/>
    </xf>
    <xf numFmtId="41" fontId="2" fillId="5" borderId="26" xfId="0" applyNumberFormat="1" applyFont="1" applyFill="1" applyBorder="1" applyAlignment="1">
      <alignment vertical="center" wrapText="1"/>
    </xf>
    <xf numFmtId="0" fontId="13" fillId="5" borderId="26" xfId="0" applyFont="1" applyFill="1" applyBorder="1" applyAlignment="1">
      <alignment horizontal="center"/>
    </xf>
    <xf numFmtId="41" fontId="16" fillId="5" borderId="11" xfId="0" applyNumberFormat="1" applyFont="1" applyFill="1" applyBorder="1"/>
    <xf numFmtId="0" fontId="13" fillId="2" borderId="20" xfId="0" applyFont="1" applyFill="1" applyBorder="1" applyAlignment="1">
      <alignment horizontal="center"/>
    </xf>
    <xf numFmtId="41" fontId="16" fillId="2" borderId="10" xfId="0" applyNumberFormat="1" applyFont="1" applyFill="1" applyBorder="1"/>
    <xf numFmtId="41" fontId="9" fillId="0" borderId="30" xfId="0" applyNumberFormat="1" applyFont="1" applyFill="1" applyBorder="1" applyAlignment="1">
      <alignment vertical="center" wrapText="1"/>
    </xf>
    <xf numFmtId="41" fontId="9" fillId="0" borderId="31" xfId="0" applyNumberFormat="1" applyFont="1" applyFill="1" applyBorder="1" applyAlignment="1">
      <alignment vertical="center" wrapText="1"/>
    </xf>
    <xf numFmtId="41" fontId="9" fillId="0" borderId="38" xfId="0" applyNumberFormat="1" applyFont="1" applyFill="1" applyBorder="1" applyAlignment="1">
      <alignment vertical="center" wrapText="1"/>
    </xf>
    <xf numFmtId="41" fontId="2" fillId="0" borderId="31" xfId="0" applyNumberFormat="1" applyFont="1" applyFill="1" applyBorder="1" applyAlignment="1">
      <alignment vertical="center" wrapText="1"/>
    </xf>
    <xf numFmtId="41" fontId="9" fillId="0" borderId="5" xfId="0" applyNumberFormat="1" applyFont="1" applyFill="1" applyBorder="1" applyAlignment="1">
      <alignment vertical="center" wrapText="1"/>
    </xf>
    <xf numFmtId="41" fontId="9" fillId="5" borderId="30" xfId="0" applyNumberFormat="1" applyFont="1" applyFill="1" applyBorder="1" applyAlignment="1">
      <alignment vertical="center" wrapText="1"/>
    </xf>
    <xf numFmtId="41" fontId="9" fillId="5" borderId="31" xfId="0" applyNumberFormat="1" applyFont="1" applyFill="1" applyBorder="1" applyAlignment="1">
      <alignment vertical="center" wrapText="1"/>
    </xf>
    <xf numFmtId="41" fontId="9" fillId="5" borderId="38" xfId="0" applyNumberFormat="1" applyFont="1" applyFill="1" applyBorder="1" applyAlignment="1">
      <alignment vertical="center" wrapText="1"/>
    </xf>
    <xf numFmtId="41" fontId="2" fillId="5" borderId="31" xfId="0" applyNumberFormat="1" applyFont="1" applyFill="1" applyBorder="1" applyAlignment="1">
      <alignment vertical="center" wrapText="1"/>
    </xf>
    <xf numFmtId="41" fontId="2" fillId="5" borderId="19" xfId="0" applyNumberFormat="1" applyFont="1" applyFill="1" applyBorder="1" applyAlignment="1">
      <alignment vertical="center" wrapText="1"/>
    </xf>
    <xf numFmtId="41" fontId="2" fillId="5" borderId="40" xfId="0" applyNumberFormat="1" applyFont="1" applyFill="1" applyBorder="1" applyAlignment="1">
      <alignment vertical="center" wrapText="1"/>
    </xf>
    <xf numFmtId="0" fontId="13" fillId="5" borderId="20" xfId="0" applyFont="1" applyFill="1" applyBorder="1" applyAlignment="1">
      <alignment horizontal="center"/>
    </xf>
    <xf numFmtId="41" fontId="16" fillId="5" borderId="10" xfId="0" applyNumberFormat="1" applyFont="1" applyFill="1" applyBorder="1"/>
    <xf numFmtId="41" fontId="2" fillId="5" borderId="55" xfId="0" applyNumberFormat="1" applyFont="1" applyFill="1" applyBorder="1" applyAlignment="1">
      <alignment vertical="center" wrapText="1"/>
    </xf>
    <xf numFmtId="41" fontId="2" fillId="5" borderId="41" xfId="0" applyNumberFormat="1" applyFont="1" applyFill="1" applyBorder="1" applyAlignment="1">
      <alignment vertical="center" wrapText="1"/>
    </xf>
    <xf numFmtId="41" fontId="9" fillId="5" borderId="42" xfId="0" applyNumberFormat="1" applyFont="1" applyFill="1" applyBorder="1" applyAlignment="1">
      <alignment horizontal="center" vertical="center" wrapText="1"/>
    </xf>
    <xf numFmtId="41" fontId="14" fillId="5" borderId="12" xfId="0" applyNumberFormat="1" applyFont="1" applyFill="1" applyBorder="1"/>
    <xf numFmtId="41" fontId="2" fillId="5" borderId="43" xfId="0" applyNumberFormat="1" applyFont="1" applyFill="1" applyBorder="1" applyAlignment="1">
      <alignment vertical="center" wrapText="1"/>
    </xf>
    <xf numFmtId="41" fontId="9" fillId="5" borderId="26" xfId="0" applyNumberFormat="1" applyFont="1" applyFill="1" applyBorder="1" applyAlignment="1">
      <alignment horizontal="center" vertical="center" wrapText="1"/>
    </xf>
    <xf numFmtId="41" fontId="14" fillId="5" borderId="11" xfId="0" applyNumberFormat="1" applyFont="1" applyFill="1" applyBorder="1"/>
    <xf numFmtId="0" fontId="18" fillId="5" borderId="58" xfId="0" applyFont="1" applyFill="1" applyBorder="1" applyAlignment="1">
      <alignment horizontal="center" vertical="center" wrapText="1"/>
    </xf>
    <xf numFmtId="0" fontId="8" fillId="5" borderId="13" xfId="0" applyNumberFormat="1" applyFont="1" applyFill="1" applyBorder="1" applyAlignment="1">
      <alignment horizontal="center" vertical="top" wrapText="1"/>
    </xf>
    <xf numFmtId="0" fontId="8" fillId="5" borderId="5" xfId="0" applyNumberFormat="1" applyFont="1" applyFill="1" applyBorder="1" applyAlignment="1">
      <alignment horizontal="center" vertical="top" wrapText="1"/>
    </xf>
    <xf numFmtId="0" fontId="8" fillId="5" borderId="15" xfId="0" applyNumberFormat="1" applyFont="1" applyFill="1" applyBorder="1" applyAlignment="1">
      <alignment horizontal="center" vertical="top" wrapText="1"/>
    </xf>
    <xf numFmtId="164" fontId="2" fillId="5" borderId="1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165" fontId="2" fillId="5" borderId="43" xfId="0" applyNumberFormat="1" applyFont="1" applyFill="1" applyBorder="1" applyAlignment="1">
      <alignment horizontal="center" vertical="top" wrapText="1"/>
    </xf>
    <xf numFmtId="164" fontId="2" fillId="5" borderId="43" xfId="0" applyNumberFormat="1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vertical="center" wrapText="1"/>
    </xf>
    <xf numFmtId="164" fontId="2" fillId="5" borderId="57" xfId="0" applyNumberFormat="1" applyFont="1" applyFill="1" applyBorder="1" applyAlignment="1">
      <alignment vertical="center" wrapText="1"/>
    </xf>
    <xf numFmtId="41" fontId="8" fillId="5" borderId="11" xfId="0" applyNumberFormat="1" applyFont="1" applyFill="1" applyBorder="1" applyAlignment="1">
      <alignment horizontal="center" vertical="center" wrapText="1"/>
    </xf>
    <xf numFmtId="41" fontId="2" fillId="5" borderId="11" xfId="0" applyNumberFormat="1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vertical="center" wrapText="1"/>
    </xf>
    <xf numFmtId="164" fontId="2" fillId="5" borderId="11" xfId="0" applyNumberFormat="1" applyFont="1" applyFill="1" applyBorder="1" applyAlignment="1">
      <alignment vertical="center" wrapText="1"/>
    </xf>
    <xf numFmtId="165" fontId="2" fillId="5" borderId="11" xfId="0" applyNumberFormat="1" applyFont="1" applyFill="1" applyBorder="1" applyAlignment="1">
      <alignment horizontal="center" vertical="top" wrapText="1"/>
    </xf>
    <xf numFmtId="0" fontId="17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2" borderId="57" xfId="0" applyNumberFormat="1" applyFont="1" applyFill="1" applyBorder="1" applyAlignment="1">
      <alignment vertical="center" wrapText="1"/>
    </xf>
    <xf numFmtId="0" fontId="8" fillId="5" borderId="11" xfId="0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41" fontId="9" fillId="5" borderId="60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8" fillId="0" borderId="0" xfId="0" applyFont="1"/>
    <xf numFmtId="0" fontId="9" fillId="5" borderId="5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1" fontId="9" fillId="2" borderId="63" xfId="0" applyNumberFormat="1" applyFont="1" applyFill="1" applyBorder="1" applyAlignment="1">
      <alignment vertical="center" wrapText="1"/>
    </xf>
    <xf numFmtId="41" fontId="9" fillId="2" borderId="55" xfId="0" applyNumberFormat="1" applyFont="1" applyFill="1" applyBorder="1" applyAlignment="1">
      <alignment vertical="center" wrapText="1"/>
    </xf>
    <xf numFmtId="41" fontId="9" fillId="2" borderId="29" xfId="0" applyNumberFormat="1" applyFont="1" applyFill="1" applyBorder="1" applyAlignment="1">
      <alignment vertical="center" wrapText="1"/>
    </xf>
    <xf numFmtId="0" fontId="10" fillId="0" borderId="37" xfId="0" applyFont="1" applyBorder="1" applyAlignment="1">
      <alignment wrapText="1"/>
    </xf>
    <xf numFmtId="0" fontId="10" fillId="0" borderId="36" xfId="0" applyFont="1" applyBorder="1" applyAlignment="1">
      <alignment wrapText="1"/>
    </xf>
    <xf numFmtId="0" fontId="24" fillId="0" borderId="73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24" fillId="0" borderId="84" xfId="0" applyFont="1" applyBorder="1" applyAlignment="1">
      <alignment vertical="center" wrapText="1"/>
    </xf>
    <xf numFmtId="0" fontId="8" fillId="0" borderId="8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8" fillId="0" borderId="22" xfId="0" applyFont="1" applyBorder="1" applyAlignment="1"/>
    <xf numFmtId="0" fontId="8" fillId="0" borderId="56" xfId="0" applyFont="1" applyBorder="1" applyAlignment="1"/>
    <xf numFmtId="0" fontId="8" fillId="0" borderId="61" xfId="0" applyFont="1" applyBorder="1" applyAlignment="1"/>
    <xf numFmtId="0" fontId="8" fillId="0" borderId="25" xfId="0" applyFont="1" applyBorder="1" applyAlignment="1"/>
    <xf numFmtId="0" fontId="8" fillId="0" borderId="0" xfId="0" applyFont="1" applyBorder="1" applyAlignment="1"/>
    <xf numFmtId="0" fontId="9" fillId="0" borderId="17" xfId="0" applyFont="1" applyBorder="1"/>
    <xf numFmtId="0" fontId="9" fillId="0" borderId="22" xfId="0" applyFont="1" applyBorder="1" applyAlignment="1"/>
    <xf numFmtId="0" fontId="9" fillId="0" borderId="59" xfId="0" applyFont="1" applyBorder="1" applyAlignment="1"/>
    <xf numFmtId="0" fontId="24" fillId="0" borderId="1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86" xfId="0" applyFont="1" applyBorder="1"/>
    <xf numFmtId="0" fontId="9" fillId="0" borderId="17" xfId="0" applyFont="1" applyBorder="1" applyAlignment="1"/>
    <xf numFmtId="0" fontId="31" fillId="0" borderId="28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73" xfId="0" applyFont="1" applyBorder="1" applyAlignment="1">
      <alignment vertical="center" wrapText="1"/>
    </xf>
    <xf numFmtId="0" fontId="33" fillId="0" borderId="77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78" xfId="0" applyFont="1" applyBorder="1" applyAlignment="1">
      <alignment vertical="center" wrapText="1"/>
    </xf>
    <xf numFmtId="0" fontId="33" fillId="0" borderId="79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33" fillId="0" borderId="72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3" fillId="0" borderId="76" xfId="0" applyFont="1" applyBorder="1" applyAlignment="1">
      <alignment vertical="center" wrapText="1"/>
    </xf>
    <xf numFmtId="0" fontId="33" fillId="0" borderId="72" xfId="0" applyFont="1" applyBorder="1" applyAlignment="1">
      <alignment vertical="center" wrapText="1"/>
    </xf>
    <xf numFmtId="0" fontId="33" fillId="0" borderId="75" xfId="0" applyFont="1" applyBorder="1" applyAlignment="1">
      <alignment vertical="center" wrapText="1"/>
    </xf>
    <xf numFmtId="0" fontId="33" fillId="0" borderId="85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76" xfId="0" applyFont="1" applyBorder="1" applyAlignment="1">
      <alignment vertical="center"/>
    </xf>
    <xf numFmtId="0" fontId="32" fillId="0" borderId="73" xfId="0" applyFont="1" applyBorder="1" applyAlignment="1">
      <alignment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0" fillId="0" borderId="27" xfId="0" applyBorder="1"/>
    <xf numFmtId="0" fontId="0" fillId="0" borderId="17" xfId="0" applyBorder="1" applyAlignment="1">
      <alignment horizontal="center" vertical="center"/>
    </xf>
    <xf numFmtId="0" fontId="33" fillId="0" borderId="73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24" fillId="0" borderId="73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33" fillId="0" borderId="7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3" fillId="0" borderId="84" xfId="0" applyFont="1" applyBorder="1" applyAlignment="1">
      <alignment vertical="center" wrapText="1"/>
    </xf>
    <xf numFmtId="0" fontId="32" fillId="0" borderId="7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0" fillId="0" borderId="17" xfId="0" applyBorder="1"/>
    <xf numFmtId="0" fontId="33" fillId="0" borderId="2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0" fillId="0" borderId="59" xfId="0" applyBorder="1"/>
    <xf numFmtId="0" fontId="1" fillId="0" borderId="71" xfId="0" applyFont="1" applyBorder="1" applyAlignment="1">
      <alignment vertical="center" wrapText="1"/>
    </xf>
    <xf numFmtId="0" fontId="0" fillId="0" borderId="23" xfId="0" applyBorder="1"/>
    <xf numFmtId="0" fontId="0" fillId="0" borderId="34" xfId="0" applyBorder="1"/>
    <xf numFmtId="0" fontId="0" fillId="0" borderId="36" xfId="0" applyBorder="1"/>
    <xf numFmtId="0" fontId="33" fillId="0" borderId="89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34" fillId="0" borderId="0" xfId="0" applyFont="1" applyBorder="1" applyAlignment="1"/>
    <xf numFmtId="0" fontId="33" fillId="0" borderId="17" xfId="0" applyFont="1" applyFill="1" applyBorder="1" applyAlignment="1">
      <alignment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2" fillId="0" borderId="2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1" fontId="2" fillId="0" borderId="43" xfId="0" applyNumberFormat="1" applyFont="1" applyBorder="1" applyAlignment="1"/>
    <xf numFmtId="0" fontId="27" fillId="0" borderId="43" xfId="0" applyFont="1" applyBorder="1" applyAlignment="1"/>
    <xf numFmtId="0" fontId="27" fillId="0" borderId="44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4" fillId="0" borderId="75" xfId="0" applyFont="1" applyBorder="1" applyAlignment="1">
      <alignment vertical="center" wrapText="1"/>
    </xf>
    <xf numFmtId="0" fontId="24" fillId="0" borderId="81" xfId="0" applyFont="1" applyBorder="1" applyAlignment="1">
      <alignment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31" fillId="0" borderId="80" xfId="0" applyFont="1" applyBorder="1" applyAlignment="1">
      <alignment vertical="center" wrapText="1"/>
    </xf>
    <xf numFmtId="0" fontId="31" fillId="0" borderId="74" xfId="0" applyFont="1" applyBorder="1" applyAlignment="1">
      <alignment vertical="center" wrapText="1"/>
    </xf>
    <xf numFmtId="0" fontId="31" fillId="0" borderId="73" xfId="0" applyFont="1" applyBorder="1" applyAlignment="1">
      <alignment vertical="center" wrapText="1"/>
    </xf>
    <xf numFmtId="0" fontId="31" fillId="0" borderId="82" xfId="0" applyFont="1" applyBorder="1" applyAlignment="1">
      <alignment vertical="center" wrapText="1"/>
    </xf>
    <xf numFmtId="0" fontId="31" fillId="0" borderId="81" xfId="0" applyFont="1" applyBorder="1" applyAlignment="1">
      <alignment vertical="center" wrapText="1"/>
    </xf>
    <xf numFmtId="0" fontId="31" fillId="0" borderId="83" xfId="0" applyFont="1" applyBorder="1" applyAlignment="1">
      <alignment vertical="center" wrapText="1"/>
    </xf>
    <xf numFmtId="0" fontId="24" fillId="0" borderId="75" xfId="0" applyFont="1" applyBorder="1" applyAlignment="1">
      <alignment horizontal="left" vertical="center" wrapText="1"/>
    </xf>
    <xf numFmtId="0" fontId="24" fillId="0" borderId="7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wrapText="1"/>
    </xf>
    <xf numFmtId="0" fontId="34" fillId="0" borderId="22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34" fillId="0" borderId="61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2" fillId="0" borderId="74" xfId="0" applyFont="1" applyBorder="1" applyAlignment="1">
      <alignment vertical="center" wrapText="1"/>
    </xf>
    <xf numFmtId="0" fontId="32" fillId="0" borderId="73" xfId="0" applyFont="1" applyBorder="1" applyAlignment="1">
      <alignment vertical="center" wrapText="1"/>
    </xf>
    <xf numFmtId="0" fontId="32" fillId="0" borderId="81" xfId="0" applyFont="1" applyBorder="1" applyAlignment="1">
      <alignment vertical="center" wrapText="1"/>
    </xf>
    <xf numFmtId="0" fontId="32" fillId="0" borderId="83" xfId="0" applyFont="1" applyBorder="1" applyAlignment="1">
      <alignment vertical="center" wrapText="1"/>
    </xf>
    <xf numFmtId="0" fontId="33" fillId="0" borderId="75" xfId="0" applyFont="1" applyBorder="1" applyAlignment="1">
      <alignment vertical="center" wrapText="1"/>
    </xf>
    <xf numFmtId="0" fontId="33" fillId="0" borderId="74" xfId="0" applyFont="1" applyBorder="1" applyAlignment="1">
      <alignment vertical="center" wrapText="1"/>
    </xf>
    <xf numFmtId="0" fontId="33" fillId="0" borderId="73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top" wrapText="1"/>
    </xf>
    <xf numFmtId="0" fontId="15" fillId="0" borderId="2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33" fillId="0" borderId="75" xfId="0" applyFont="1" applyBorder="1" applyAlignment="1">
      <alignment horizontal="left" vertical="center" wrapText="1"/>
    </xf>
    <xf numFmtId="0" fontId="33" fillId="0" borderId="74" xfId="0" applyFont="1" applyBorder="1" applyAlignment="1">
      <alignment horizontal="left" vertical="center" wrapText="1"/>
    </xf>
    <xf numFmtId="0" fontId="32" fillId="0" borderId="6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16" xfId="0" applyFont="1" applyBorder="1" applyAlignment="1">
      <alignment horizontal="center" vertical="center" textRotation="90" wrapText="1"/>
    </xf>
    <xf numFmtId="0" fontId="11" fillId="0" borderId="4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top" wrapText="1"/>
    </xf>
    <xf numFmtId="0" fontId="16" fillId="0" borderId="28" xfId="0" applyFont="1" applyBorder="1" applyAlignment="1">
      <alignment horizontal="center"/>
    </xf>
    <xf numFmtId="0" fontId="8" fillId="0" borderId="35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33" fillId="0" borderId="73" xfId="0" applyFont="1" applyBorder="1" applyAlignment="1">
      <alignment horizontal="left" vertical="center" wrapText="1"/>
    </xf>
    <xf numFmtId="0" fontId="6" fillId="2" borderId="43" xfId="0" applyFont="1" applyFill="1" applyBorder="1" applyAlignment="1">
      <alignment horizontal="center" vertical="center" textRotation="90" wrapText="1"/>
    </xf>
    <xf numFmtId="0" fontId="6" fillId="5" borderId="43" xfId="0" applyFont="1" applyFill="1" applyBorder="1" applyAlignment="1">
      <alignment horizontal="center" vertical="center" textRotation="90" wrapText="1"/>
    </xf>
    <xf numFmtId="0" fontId="32" fillId="0" borderId="74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35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top" wrapText="1"/>
    </xf>
    <xf numFmtId="0" fontId="7" fillId="0" borderId="4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45" wrapText="1"/>
    </xf>
    <xf numFmtId="0" fontId="6" fillId="2" borderId="8" xfId="0" applyFont="1" applyFill="1" applyBorder="1" applyAlignment="1">
      <alignment horizontal="center" vertical="center" textRotation="45" wrapText="1"/>
    </xf>
    <xf numFmtId="0" fontId="6" fillId="5" borderId="5" xfId="0" applyFont="1" applyFill="1" applyBorder="1" applyAlignment="1">
      <alignment horizontal="center" vertical="center" textRotation="45" wrapText="1"/>
    </xf>
    <xf numFmtId="0" fontId="6" fillId="5" borderId="8" xfId="0" applyFont="1" applyFill="1" applyBorder="1" applyAlignment="1">
      <alignment horizontal="center" vertical="center" textRotation="45" wrapText="1"/>
    </xf>
    <xf numFmtId="0" fontId="7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1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1" fontId="2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45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2" borderId="2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8" fillId="2" borderId="45" xfId="0" applyFont="1" applyFill="1" applyBorder="1" applyAlignment="1">
      <alignment vertical="top" wrapText="1"/>
    </xf>
    <xf numFmtId="0" fontId="8" fillId="2" borderId="64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41" fontId="2" fillId="0" borderId="43" xfId="0" applyNumberFormat="1" applyFont="1" applyBorder="1" applyAlignment="1">
      <alignment horizontal="center" vertical="center" wrapText="1"/>
    </xf>
    <xf numFmtId="41" fontId="2" fillId="0" borderId="44" xfId="0" applyNumberFormat="1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7" xfId="0" applyFont="1" applyBorder="1" applyAlignment="1">
      <alignment horizontal="center" vertical="center" textRotation="90" wrapText="1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19" fillId="2" borderId="10" xfId="0" applyFont="1" applyFill="1" applyBorder="1" applyAlignment="1">
      <alignment horizontal="right" vertical="top" wrapText="1"/>
    </xf>
    <xf numFmtId="0" fontId="19" fillId="2" borderId="12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wrapText="1"/>
    </xf>
    <xf numFmtId="0" fontId="32" fillId="0" borderId="8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top" wrapText="1"/>
    </xf>
    <xf numFmtId="0" fontId="19" fillId="0" borderId="12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center" wrapText="1"/>
    </xf>
    <xf numFmtId="41" fontId="2" fillId="0" borderId="41" xfId="0" applyNumberFormat="1" applyFont="1" applyBorder="1" applyAlignment="1">
      <alignment horizontal="center" vertical="center" wrapText="1"/>
    </xf>
    <xf numFmtId="41" fontId="2" fillId="0" borderId="56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41" fontId="2" fillId="0" borderId="11" xfId="0" applyNumberFormat="1" applyFont="1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48"/>
  <sheetViews>
    <sheetView topLeftCell="A40" workbookViewId="0">
      <selection activeCell="M50" sqref="M50"/>
    </sheetView>
  </sheetViews>
  <sheetFormatPr defaultColWidth="9.140625" defaultRowHeight="15" x14ac:dyDescent="0.25"/>
  <cols>
    <col min="1" max="1" width="18" style="162" customWidth="1"/>
    <col min="2" max="2" width="16.28515625" style="162" customWidth="1"/>
    <col min="3" max="3" width="9.42578125" style="162" customWidth="1"/>
    <col min="4" max="4" width="9.28515625" style="162" bestFit="1" customWidth="1"/>
    <col min="5" max="5" width="8.28515625" style="162" customWidth="1"/>
    <col min="6" max="6" width="9.28515625" style="162" bestFit="1" customWidth="1"/>
    <col min="7" max="7" width="9" style="162" customWidth="1"/>
    <col min="8" max="8" width="10.85546875" style="162" bestFit="1" customWidth="1"/>
    <col min="9" max="9" width="8.85546875" style="162" customWidth="1"/>
    <col min="10" max="10" width="10.85546875" style="162" bestFit="1" customWidth="1"/>
    <col min="11" max="11" width="8.85546875" style="162" customWidth="1"/>
    <col min="12" max="12" width="10.42578125" style="162" customWidth="1"/>
    <col min="13" max="13" width="18.5703125" style="162" customWidth="1"/>
    <col min="14" max="16384" width="9.140625" style="162"/>
  </cols>
  <sheetData>
    <row r="1" spans="1:17" x14ac:dyDescent="0.25">
      <c r="A1" s="424" t="s">
        <v>118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7" x14ac:dyDescent="0.25">
      <c r="A2" s="425" t="s">
        <v>119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7" x14ac:dyDescent="0.25">
      <c r="A3" s="425" t="s">
        <v>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</row>
    <row r="4" spans="1:17" x14ac:dyDescent="0.25">
      <c r="A4" s="425" t="s">
        <v>144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P4" s="162">
        <v>33</v>
      </c>
      <c r="Q4" s="162">
        <v>34</v>
      </c>
    </row>
    <row r="5" spans="1:17" ht="15.75" thickBot="1" x14ac:dyDescent="0.3">
      <c r="A5" s="163"/>
    </row>
    <row r="6" spans="1:17" ht="15" customHeight="1" x14ac:dyDescent="0.25">
      <c r="A6" s="426" t="s">
        <v>2</v>
      </c>
      <c r="B6" s="430" t="s">
        <v>3</v>
      </c>
      <c r="C6" s="430" t="s">
        <v>120</v>
      </c>
      <c r="D6" s="430"/>
      <c r="E6" s="430"/>
      <c r="F6" s="430"/>
      <c r="G6" s="430"/>
      <c r="H6" s="430"/>
      <c r="I6" s="430"/>
      <c r="J6" s="430"/>
      <c r="K6" s="434" t="s">
        <v>4</v>
      </c>
      <c r="L6" s="435"/>
      <c r="M6" s="436"/>
    </row>
    <row r="7" spans="1:17" x14ac:dyDescent="0.25">
      <c r="A7" s="427"/>
      <c r="B7" s="431"/>
      <c r="C7" s="443" t="s">
        <v>121</v>
      </c>
      <c r="D7" s="444"/>
      <c r="E7" s="443" t="s">
        <v>122</v>
      </c>
      <c r="F7" s="444"/>
      <c r="G7" s="443" t="s">
        <v>123</v>
      </c>
      <c r="H7" s="444"/>
      <c r="I7" s="443" t="s">
        <v>124</v>
      </c>
      <c r="J7" s="444"/>
      <c r="K7" s="437"/>
      <c r="L7" s="438"/>
      <c r="M7" s="439"/>
    </row>
    <row r="8" spans="1:17" x14ac:dyDescent="0.25">
      <c r="A8" s="428"/>
      <c r="B8" s="432"/>
      <c r="C8" s="445"/>
      <c r="D8" s="446"/>
      <c r="E8" s="445"/>
      <c r="F8" s="446"/>
      <c r="G8" s="445"/>
      <c r="H8" s="446"/>
      <c r="I8" s="445"/>
      <c r="J8" s="446"/>
      <c r="K8" s="440"/>
      <c r="L8" s="441"/>
      <c r="M8" s="442"/>
    </row>
    <row r="9" spans="1:17" ht="15.75" thickBot="1" x14ac:dyDescent="0.3">
      <c r="A9" s="429"/>
      <c r="B9" s="433"/>
      <c r="C9" s="164" t="s">
        <v>125</v>
      </c>
      <c r="D9" s="164" t="s">
        <v>126</v>
      </c>
      <c r="E9" s="164" t="s">
        <v>125</v>
      </c>
      <c r="F9" s="164" t="s">
        <v>126</v>
      </c>
      <c r="G9" s="164" t="s">
        <v>125</v>
      </c>
      <c r="H9" s="164" t="s">
        <v>126</v>
      </c>
      <c r="I9" s="164" t="s">
        <v>125</v>
      </c>
      <c r="J9" s="164" t="s">
        <v>126</v>
      </c>
      <c r="K9" s="433" t="s">
        <v>127</v>
      </c>
      <c r="L9" s="433"/>
      <c r="M9" s="165" t="s">
        <v>128</v>
      </c>
    </row>
    <row r="10" spans="1:17" ht="15.75" customHeight="1" thickBot="1" x14ac:dyDescent="0.3">
      <c r="A10" s="447" t="s">
        <v>129</v>
      </c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9"/>
    </row>
    <row r="11" spans="1:17" ht="15" customHeight="1" thickBot="1" x14ac:dyDescent="0.3">
      <c r="A11" s="418" t="s">
        <v>130</v>
      </c>
      <c r="B11" s="103" t="s">
        <v>8</v>
      </c>
      <c r="C11" s="166">
        <v>5</v>
      </c>
      <c r="D11" s="169">
        <f t="shared" ref="D11:D20" si="0">C11*$P$4</f>
        <v>165</v>
      </c>
      <c r="E11" s="166">
        <v>5</v>
      </c>
      <c r="F11" s="167">
        <f>E11*$Q$4</f>
        <v>170</v>
      </c>
      <c r="G11" s="166">
        <v>5</v>
      </c>
      <c r="H11" s="167">
        <f>G11*$Q$4</f>
        <v>170</v>
      </c>
      <c r="I11" s="166">
        <v>5</v>
      </c>
      <c r="J11" s="167">
        <f>I11*$Q$4</f>
        <v>170</v>
      </c>
      <c r="K11" s="410" t="s">
        <v>131</v>
      </c>
      <c r="L11" s="410"/>
      <c r="M11" s="168" t="s">
        <v>48</v>
      </c>
    </row>
    <row r="12" spans="1:17" ht="30.75" thickBot="1" x14ac:dyDescent="0.3">
      <c r="A12" s="416"/>
      <c r="B12" s="104" t="s">
        <v>132</v>
      </c>
      <c r="C12" s="169">
        <v>4</v>
      </c>
      <c r="D12" s="169">
        <f t="shared" si="0"/>
        <v>132</v>
      </c>
      <c r="E12" s="169">
        <v>4</v>
      </c>
      <c r="F12" s="169">
        <f t="shared" ref="F12:F20" si="1">E12*$Q$4</f>
        <v>136</v>
      </c>
      <c r="G12" s="169">
        <v>4</v>
      </c>
      <c r="H12" s="169">
        <f t="shared" ref="H12:H20" si="2">G12*$Q$4</f>
        <v>136</v>
      </c>
      <c r="I12" s="169">
        <v>4</v>
      </c>
      <c r="J12" s="169">
        <f t="shared" ref="J12:J20" si="3">I12*$Q$4</f>
        <v>136</v>
      </c>
      <c r="K12" s="417" t="s">
        <v>131</v>
      </c>
      <c r="L12" s="417"/>
      <c r="M12" s="168" t="s">
        <v>48</v>
      </c>
    </row>
    <row r="13" spans="1:17" ht="30.75" thickBot="1" x14ac:dyDescent="0.3">
      <c r="A13" s="171" t="s">
        <v>11</v>
      </c>
      <c r="B13" s="104" t="s">
        <v>11</v>
      </c>
      <c r="C13" s="169">
        <v>0</v>
      </c>
      <c r="D13" s="169">
        <f t="shared" si="0"/>
        <v>0</v>
      </c>
      <c r="E13" s="169">
        <v>2</v>
      </c>
      <c r="F13" s="169">
        <f t="shared" si="1"/>
        <v>68</v>
      </c>
      <c r="G13" s="169">
        <v>2</v>
      </c>
      <c r="H13" s="169">
        <f t="shared" si="2"/>
        <v>68</v>
      </c>
      <c r="I13" s="169">
        <v>2</v>
      </c>
      <c r="J13" s="169">
        <f t="shared" si="3"/>
        <v>68</v>
      </c>
      <c r="K13" s="405" t="s">
        <v>131</v>
      </c>
      <c r="L13" s="405"/>
      <c r="M13" s="168" t="s">
        <v>48</v>
      </c>
    </row>
    <row r="14" spans="1:17" ht="30.75" thickBot="1" x14ac:dyDescent="0.3">
      <c r="A14" s="171" t="s">
        <v>12</v>
      </c>
      <c r="B14" s="104" t="s">
        <v>13</v>
      </c>
      <c r="C14" s="169">
        <v>4</v>
      </c>
      <c r="D14" s="169">
        <f t="shared" si="0"/>
        <v>132</v>
      </c>
      <c r="E14" s="169">
        <v>4</v>
      </c>
      <c r="F14" s="169">
        <f t="shared" si="1"/>
        <v>136</v>
      </c>
      <c r="G14" s="169">
        <v>4</v>
      </c>
      <c r="H14" s="169">
        <f t="shared" si="2"/>
        <v>136</v>
      </c>
      <c r="I14" s="169">
        <v>4</v>
      </c>
      <c r="J14" s="169">
        <f t="shared" si="3"/>
        <v>136</v>
      </c>
      <c r="K14" s="405" t="s">
        <v>131</v>
      </c>
      <c r="L14" s="405"/>
      <c r="M14" s="168" t="s">
        <v>48</v>
      </c>
    </row>
    <row r="15" spans="1:17" ht="60" x14ac:dyDescent="0.25">
      <c r="A15" s="171" t="s">
        <v>133</v>
      </c>
      <c r="B15" s="104" t="s">
        <v>134</v>
      </c>
      <c r="C15" s="169">
        <v>2</v>
      </c>
      <c r="D15" s="169">
        <f t="shared" si="0"/>
        <v>66</v>
      </c>
      <c r="E15" s="169">
        <v>2</v>
      </c>
      <c r="F15" s="169">
        <f t="shared" si="1"/>
        <v>68</v>
      </c>
      <c r="G15" s="169">
        <v>2</v>
      </c>
      <c r="H15" s="169">
        <f t="shared" si="2"/>
        <v>68</v>
      </c>
      <c r="I15" s="169">
        <v>2</v>
      </c>
      <c r="J15" s="169">
        <f t="shared" si="3"/>
        <v>68</v>
      </c>
      <c r="K15" s="406" t="s">
        <v>131</v>
      </c>
      <c r="L15" s="406"/>
      <c r="M15" s="168" t="s">
        <v>48</v>
      </c>
    </row>
    <row r="16" spans="1:17" ht="60.75" thickBot="1" x14ac:dyDescent="0.3">
      <c r="A16" s="171" t="s">
        <v>135</v>
      </c>
      <c r="B16" s="104" t="s">
        <v>135</v>
      </c>
      <c r="C16" s="169">
        <v>0</v>
      </c>
      <c r="D16" s="169">
        <f t="shared" si="0"/>
        <v>0</v>
      </c>
      <c r="E16" s="169">
        <v>0</v>
      </c>
      <c r="F16" s="169">
        <f t="shared" si="1"/>
        <v>0</v>
      </c>
      <c r="G16" s="169">
        <v>0</v>
      </c>
      <c r="H16" s="169">
        <f t="shared" si="2"/>
        <v>0</v>
      </c>
      <c r="I16" s="169">
        <v>1</v>
      </c>
      <c r="J16" s="169">
        <f t="shared" si="3"/>
        <v>34</v>
      </c>
      <c r="K16" s="414" t="s">
        <v>14</v>
      </c>
      <c r="L16" s="415"/>
      <c r="M16" s="170" t="s">
        <v>131</v>
      </c>
    </row>
    <row r="17" spans="1:16" ht="15" customHeight="1" thickBot="1" x14ac:dyDescent="0.3">
      <c r="A17" s="416" t="s">
        <v>30</v>
      </c>
      <c r="B17" s="104" t="s">
        <v>31</v>
      </c>
      <c r="C17" s="169">
        <v>1</v>
      </c>
      <c r="D17" s="169">
        <f t="shared" si="0"/>
        <v>33</v>
      </c>
      <c r="E17" s="169">
        <v>1</v>
      </c>
      <c r="F17" s="169">
        <f t="shared" si="1"/>
        <v>34</v>
      </c>
      <c r="G17" s="169">
        <v>1</v>
      </c>
      <c r="H17" s="169">
        <f t="shared" si="2"/>
        <v>34</v>
      </c>
      <c r="I17" s="169">
        <v>1</v>
      </c>
      <c r="J17" s="169">
        <f t="shared" si="3"/>
        <v>34</v>
      </c>
      <c r="K17" s="405" t="s">
        <v>131</v>
      </c>
      <c r="L17" s="405"/>
      <c r="M17" s="168" t="s">
        <v>48</v>
      </c>
    </row>
    <row r="18" spans="1:16" ht="30" customHeight="1" thickBot="1" x14ac:dyDescent="0.3">
      <c r="A18" s="416"/>
      <c r="B18" s="104" t="s">
        <v>32</v>
      </c>
      <c r="C18" s="169">
        <v>1</v>
      </c>
      <c r="D18" s="169">
        <f t="shared" si="0"/>
        <v>33</v>
      </c>
      <c r="E18" s="169">
        <v>1</v>
      </c>
      <c r="F18" s="169">
        <f t="shared" si="1"/>
        <v>34</v>
      </c>
      <c r="G18" s="169">
        <v>1</v>
      </c>
      <c r="H18" s="169">
        <f t="shared" si="2"/>
        <v>34</v>
      </c>
      <c r="I18" s="169">
        <v>1</v>
      </c>
      <c r="J18" s="169">
        <f t="shared" si="3"/>
        <v>34</v>
      </c>
      <c r="K18" s="417" t="s">
        <v>131</v>
      </c>
      <c r="L18" s="417"/>
      <c r="M18" s="168" t="s">
        <v>48</v>
      </c>
    </row>
    <row r="19" spans="1:16" ht="15" customHeight="1" thickBot="1" x14ac:dyDescent="0.3">
      <c r="A19" s="171" t="s">
        <v>33</v>
      </c>
      <c r="B19" s="104" t="s">
        <v>145</v>
      </c>
      <c r="C19" s="169">
        <v>1</v>
      </c>
      <c r="D19" s="169">
        <f t="shared" si="0"/>
        <v>33</v>
      </c>
      <c r="E19" s="169">
        <v>1</v>
      </c>
      <c r="F19" s="169">
        <f t="shared" si="1"/>
        <v>34</v>
      </c>
      <c r="G19" s="169">
        <v>1</v>
      </c>
      <c r="H19" s="169">
        <f t="shared" si="2"/>
        <v>34</v>
      </c>
      <c r="I19" s="169">
        <v>1</v>
      </c>
      <c r="J19" s="169">
        <f t="shared" si="3"/>
        <v>34</v>
      </c>
      <c r="K19" s="405" t="s">
        <v>131</v>
      </c>
      <c r="L19" s="405"/>
      <c r="M19" s="168" t="s">
        <v>48</v>
      </c>
    </row>
    <row r="20" spans="1:16" ht="30.75" customHeight="1" thickBot="1" x14ac:dyDescent="0.3">
      <c r="A20" s="173" t="s">
        <v>34</v>
      </c>
      <c r="B20" s="174" t="s">
        <v>34</v>
      </c>
      <c r="C20" s="175">
        <v>2</v>
      </c>
      <c r="D20" s="176">
        <f t="shared" si="0"/>
        <v>66</v>
      </c>
      <c r="E20" s="175">
        <v>2</v>
      </c>
      <c r="F20" s="176">
        <f t="shared" si="1"/>
        <v>68</v>
      </c>
      <c r="G20" s="175">
        <v>2</v>
      </c>
      <c r="H20" s="176">
        <f t="shared" si="2"/>
        <v>68</v>
      </c>
      <c r="I20" s="175">
        <v>2</v>
      </c>
      <c r="J20" s="176">
        <f t="shared" si="3"/>
        <v>68</v>
      </c>
      <c r="K20" s="406" t="s">
        <v>131</v>
      </c>
      <c r="L20" s="406"/>
      <c r="M20" s="168" t="s">
        <v>48</v>
      </c>
    </row>
    <row r="21" spans="1:16" ht="15.75" customHeight="1" thickBot="1" x14ac:dyDescent="0.3">
      <c r="A21" s="400" t="s">
        <v>136</v>
      </c>
      <c r="B21" s="401"/>
      <c r="C21" s="177">
        <f t="shared" ref="C21:J21" si="4">SUM(C11:C20)</f>
        <v>20</v>
      </c>
      <c r="D21" s="177">
        <f t="shared" si="4"/>
        <v>660</v>
      </c>
      <c r="E21" s="177">
        <f t="shared" si="4"/>
        <v>22</v>
      </c>
      <c r="F21" s="177">
        <f t="shared" si="4"/>
        <v>748</v>
      </c>
      <c r="G21" s="177">
        <f t="shared" si="4"/>
        <v>22</v>
      </c>
      <c r="H21" s="177">
        <f t="shared" si="4"/>
        <v>748</v>
      </c>
      <c r="I21" s="177">
        <f t="shared" si="4"/>
        <v>23</v>
      </c>
      <c r="J21" s="177">
        <f t="shared" si="4"/>
        <v>782</v>
      </c>
      <c r="K21" s="411">
        <f>SUM(D21+F21+H21+J21)</f>
        <v>2938</v>
      </c>
      <c r="L21" s="412"/>
      <c r="M21" s="413"/>
    </row>
    <row r="22" spans="1:16" ht="15.75" customHeight="1" thickBot="1" x14ac:dyDescent="0.3">
      <c r="A22" s="407" t="s">
        <v>80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9"/>
    </row>
    <row r="23" spans="1:16" ht="30" x14ac:dyDescent="0.25">
      <c r="A23" s="178" t="s">
        <v>12</v>
      </c>
      <c r="B23" s="179" t="s">
        <v>102</v>
      </c>
      <c r="C23" s="180" t="s">
        <v>14</v>
      </c>
      <c r="D23" s="180" t="s">
        <v>14</v>
      </c>
      <c r="E23" s="180">
        <v>1</v>
      </c>
      <c r="F23" s="181">
        <v>34</v>
      </c>
      <c r="G23" s="181">
        <v>1</v>
      </c>
      <c r="H23" s="181">
        <v>34</v>
      </c>
      <c r="I23" s="181"/>
      <c r="J23" s="182"/>
      <c r="K23" s="410" t="s">
        <v>131</v>
      </c>
      <c r="L23" s="410"/>
      <c r="M23" s="168" t="s">
        <v>48</v>
      </c>
    </row>
    <row r="24" spans="1:16" ht="75.75" thickBot="1" x14ac:dyDescent="0.3">
      <c r="A24" s="171" t="s">
        <v>34</v>
      </c>
      <c r="B24" s="183" t="s">
        <v>186</v>
      </c>
      <c r="C24" s="184">
        <v>1</v>
      </c>
      <c r="D24" s="184">
        <f>C24*Q4</f>
        <v>34</v>
      </c>
      <c r="E24" s="185"/>
      <c r="F24" s="186"/>
      <c r="G24" s="186"/>
      <c r="H24" s="186"/>
      <c r="I24" s="186"/>
      <c r="J24" s="187"/>
      <c r="K24" s="398" t="s">
        <v>131</v>
      </c>
      <c r="L24" s="399"/>
      <c r="M24" s="172"/>
    </row>
    <row r="25" spans="1:16" ht="42" customHeight="1" thickBot="1" x14ac:dyDescent="0.3">
      <c r="A25" s="400" t="s">
        <v>137</v>
      </c>
      <c r="B25" s="401"/>
      <c r="C25" s="190">
        <f t="shared" ref="C25:I25" si="5">SUM(C21,C23:C24)</f>
        <v>21</v>
      </c>
      <c r="D25" s="190">
        <f t="shared" si="5"/>
        <v>694</v>
      </c>
      <c r="E25" s="190">
        <f t="shared" si="5"/>
        <v>23</v>
      </c>
      <c r="F25" s="190">
        <f t="shared" si="5"/>
        <v>782</v>
      </c>
      <c r="G25" s="190">
        <f t="shared" si="5"/>
        <v>23</v>
      </c>
      <c r="H25" s="190">
        <f t="shared" si="5"/>
        <v>782</v>
      </c>
      <c r="I25" s="190">
        <f t="shared" si="5"/>
        <v>23</v>
      </c>
      <c r="J25" s="190">
        <v>782</v>
      </c>
      <c r="K25" s="402">
        <f>D25+F25+H25+J25</f>
        <v>3040</v>
      </c>
      <c r="L25" s="403"/>
      <c r="M25" s="404"/>
    </row>
    <row r="26" spans="1:16" ht="15.75" thickBot="1" x14ac:dyDescent="0.3">
      <c r="A26" s="195"/>
      <c r="B26" s="197" t="s">
        <v>141</v>
      </c>
      <c r="C26" s="196"/>
      <c r="D26" s="193">
        <f>SUM(D23:D24)+D21</f>
        <v>694</v>
      </c>
      <c r="E26" s="194"/>
      <c r="F26" s="193">
        <f>SUM(F23:F24)+F21</f>
        <v>782</v>
      </c>
      <c r="G26" s="194"/>
      <c r="H26" s="193">
        <f>SUM(H23:H24)+H21</f>
        <v>782</v>
      </c>
      <c r="I26" s="194"/>
      <c r="J26" s="193">
        <f>SUM(J23:J24)+J21</f>
        <v>782</v>
      </c>
      <c r="K26" s="421">
        <f>SUM(D26+F26+H26+J26)</f>
        <v>3040</v>
      </c>
      <c r="L26" s="422"/>
      <c r="M26" s="423"/>
    </row>
    <row r="27" spans="1:16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</row>
    <row r="28" spans="1:16" ht="15.75" thickBot="1" x14ac:dyDescent="0.3"/>
    <row r="29" spans="1:16" ht="15" customHeight="1" x14ac:dyDescent="0.25">
      <c r="A29" s="455" t="s">
        <v>193</v>
      </c>
      <c r="B29" s="456"/>
      <c r="C29" s="456"/>
      <c r="D29" s="456"/>
      <c r="E29" s="456"/>
      <c r="F29" s="456"/>
      <c r="G29" s="456"/>
      <c r="H29" s="456"/>
      <c r="I29" s="316"/>
      <c r="J29" s="317"/>
      <c r="K29" s="320"/>
      <c r="L29" s="320"/>
      <c r="M29" s="320"/>
    </row>
    <row r="30" spans="1:16" ht="15.75" thickBot="1" x14ac:dyDescent="0.3">
      <c r="A30" s="457"/>
      <c r="B30" s="458"/>
      <c r="C30" s="458"/>
      <c r="D30" s="458"/>
      <c r="E30" s="458"/>
      <c r="F30" s="458"/>
      <c r="G30" s="458"/>
      <c r="H30" s="458"/>
      <c r="I30" s="318"/>
      <c r="J30" s="319"/>
      <c r="K30" s="320"/>
      <c r="L30" s="320"/>
      <c r="M30" s="320"/>
    </row>
    <row r="31" spans="1:16" ht="33.75" customHeight="1" thickBot="1" x14ac:dyDescent="0.3">
      <c r="A31" s="464" t="s">
        <v>205</v>
      </c>
      <c r="B31" s="467" t="s">
        <v>206</v>
      </c>
      <c r="C31" s="322" t="s">
        <v>36</v>
      </c>
      <c r="D31" s="323"/>
      <c r="E31" s="323"/>
      <c r="F31" s="323"/>
      <c r="G31" s="323"/>
      <c r="H31" s="323"/>
      <c r="I31" s="318"/>
      <c r="J31" s="319"/>
      <c r="K31" s="320"/>
      <c r="L31" s="320"/>
      <c r="M31" s="320"/>
      <c r="P31" s="330"/>
    </row>
    <row r="32" spans="1:16" ht="33.75" customHeight="1" thickBot="1" x14ac:dyDescent="0.3">
      <c r="A32" s="465"/>
      <c r="B32" s="468"/>
      <c r="C32" s="453" t="s">
        <v>212</v>
      </c>
      <c r="D32" s="454"/>
      <c r="E32" s="321" t="s">
        <v>213</v>
      </c>
      <c r="F32" s="331"/>
      <c r="G32" s="453" t="s">
        <v>214</v>
      </c>
      <c r="H32" s="454"/>
      <c r="I32" s="419" t="s">
        <v>215</v>
      </c>
      <c r="J32" s="420"/>
      <c r="K32" s="320"/>
      <c r="L32" s="320"/>
      <c r="M32" s="320"/>
    </row>
    <row r="33" spans="1:12" ht="70.5" customHeight="1" thickBot="1" x14ac:dyDescent="0.3">
      <c r="A33" s="466"/>
      <c r="B33" s="469"/>
      <c r="C33" s="335" t="s">
        <v>219</v>
      </c>
      <c r="D33" s="332" t="s">
        <v>126</v>
      </c>
      <c r="E33" s="335" t="s">
        <v>219</v>
      </c>
      <c r="F33" s="334" t="s">
        <v>126</v>
      </c>
      <c r="G33" s="335" t="s">
        <v>219</v>
      </c>
      <c r="H33" s="334" t="s">
        <v>126</v>
      </c>
      <c r="I33" s="335" t="s">
        <v>219</v>
      </c>
      <c r="J33" s="334" t="s">
        <v>126</v>
      </c>
    </row>
    <row r="34" spans="1:12" ht="90.75" thickBot="1" x14ac:dyDescent="0.3">
      <c r="A34" s="305" t="s">
        <v>207</v>
      </c>
      <c r="B34" s="309" t="s">
        <v>194</v>
      </c>
      <c r="C34" s="336">
        <v>1</v>
      </c>
      <c r="D34" s="313">
        <v>33</v>
      </c>
      <c r="E34" s="338">
        <v>1</v>
      </c>
      <c r="F34" s="339">
        <v>34</v>
      </c>
      <c r="G34" s="338">
        <v>1</v>
      </c>
      <c r="H34" s="340">
        <v>34</v>
      </c>
      <c r="I34" s="341">
        <v>1</v>
      </c>
      <c r="J34" s="342">
        <v>34</v>
      </c>
      <c r="L34" s="188"/>
    </row>
    <row r="35" spans="1:12" ht="96" customHeight="1" thickBot="1" x14ac:dyDescent="0.3">
      <c r="A35" s="470" t="s">
        <v>208</v>
      </c>
      <c r="B35" s="309" t="s">
        <v>195</v>
      </c>
      <c r="C35" s="337">
        <v>1</v>
      </c>
      <c r="D35" s="325">
        <v>33</v>
      </c>
      <c r="E35" s="338">
        <v>1</v>
      </c>
      <c r="F35" s="339">
        <v>34</v>
      </c>
      <c r="G35" s="338">
        <v>1</v>
      </c>
      <c r="H35" s="338">
        <v>34</v>
      </c>
      <c r="I35" s="340">
        <v>1</v>
      </c>
      <c r="J35" s="340">
        <v>34</v>
      </c>
    </row>
    <row r="36" spans="1:12" ht="111.75" customHeight="1" thickBot="1" x14ac:dyDescent="0.3">
      <c r="A36" s="471"/>
      <c r="B36" s="310" t="s">
        <v>196</v>
      </c>
      <c r="C36" s="343">
        <v>1</v>
      </c>
      <c r="D36" s="296">
        <v>33</v>
      </c>
      <c r="E36" s="340">
        <v>1</v>
      </c>
      <c r="F36" s="344">
        <v>34</v>
      </c>
      <c r="G36" s="340">
        <v>1</v>
      </c>
      <c r="H36" s="340">
        <v>34</v>
      </c>
      <c r="I36" s="340">
        <v>1</v>
      </c>
      <c r="J36" s="340">
        <v>34</v>
      </c>
    </row>
    <row r="37" spans="1:12" ht="96.75" customHeight="1" thickBot="1" x14ac:dyDescent="0.3">
      <c r="A37" s="461" t="s">
        <v>209</v>
      </c>
      <c r="B37" s="311" t="s">
        <v>197</v>
      </c>
      <c r="C37" s="343">
        <v>1</v>
      </c>
      <c r="D37" s="326">
        <v>33</v>
      </c>
      <c r="E37" s="340">
        <v>1</v>
      </c>
      <c r="F37" s="344">
        <v>34</v>
      </c>
      <c r="G37" s="340">
        <v>1</v>
      </c>
      <c r="H37" s="340">
        <v>34</v>
      </c>
      <c r="I37" s="340">
        <v>1</v>
      </c>
      <c r="J37" s="340">
        <v>34</v>
      </c>
    </row>
    <row r="38" spans="1:12" ht="30.75" customHeight="1" thickBot="1" x14ac:dyDescent="0.3">
      <c r="A38" s="462"/>
      <c r="B38" s="311" t="s">
        <v>198</v>
      </c>
      <c r="C38" s="327">
        <v>1</v>
      </c>
      <c r="D38" s="296">
        <v>33</v>
      </c>
      <c r="E38" s="340">
        <v>1</v>
      </c>
      <c r="F38" s="340">
        <v>34</v>
      </c>
      <c r="G38" s="340" t="s">
        <v>218</v>
      </c>
      <c r="H38" s="340" t="s">
        <v>218</v>
      </c>
      <c r="I38" s="340" t="s">
        <v>218</v>
      </c>
      <c r="J38" s="344" t="s">
        <v>218</v>
      </c>
    </row>
    <row r="39" spans="1:12" ht="30.75" customHeight="1" thickBot="1" x14ac:dyDescent="0.3">
      <c r="A39" s="462"/>
      <c r="B39" s="309" t="s">
        <v>199</v>
      </c>
      <c r="C39" s="327">
        <v>1</v>
      </c>
      <c r="D39" s="296">
        <v>33</v>
      </c>
      <c r="E39" s="340">
        <v>1</v>
      </c>
      <c r="F39" s="340">
        <v>34</v>
      </c>
      <c r="G39" s="340">
        <v>1</v>
      </c>
      <c r="H39" s="340">
        <v>34</v>
      </c>
      <c r="I39" s="340">
        <v>1</v>
      </c>
      <c r="J39" s="340">
        <v>34</v>
      </c>
    </row>
    <row r="40" spans="1:12" ht="30.75" thickBot="1" x14ac:dyDescent="0.3">
      <c r="A40" s="462"/>
      <c r="B40" s="309" t="s">
        <v>200</v>
      </c>
      <c r="C40" s="340" t="s">
        <v>218</v>
      </c>
      <c r="D40" s="340" t="s">
        <v>218</v>
      </c>
      <c r="E40" s="340" t="s">
        <v>218</v>
      </c>
      <c r="F40" s="340" t="s">
        <v>218</v>
      </c>
      <c r="G40" s="340">
        <v>1</v>
      </c>
      <c r="H40" s="340">
        <v>34</v>
      </c>
      <c r="I40" s="340">
        <v>1</v>
      </c>
      <c r="J40" s="340">
        <v>34</v>
      </c>
    </row>
    <row r="41" spans="1:12" ht="30.75" thickBot="1" x14ac:dyDescent="0.3">
      <c r="A41" s="463"/>
      <c r="B41" s="309" t="s">
        <v>102</v>
      </c>
      <c r="C41" s="327">
        <v>1</v>
      </c>
      <c r="D41" s="296">
        <v>33</v>
      </c>
      <c r="E41" s="340" t="s">
        <v>218</v>
      </c>
      <c r="F41" s="340" t="s">
        <v>218</v>
      </c>
      <c r="G41" s="340" t="s">
        <v>218</v>
      </c>
      <c r="H41" s="340" t="s">
        <v>218</v>
      </c>
      <c r="I41" s="340" t="s">
        <v>218</v>
      </c>
      <c r="J41" s="340" t="s">
        <v>218</v>
      </c>
    </row>
    <row r="42" spans="1:12" ht="59.25" customHeight="1" thickBot="1" x14ac:dyDescent="0.3">
      <c r="A42" s="459" t="s">
        <v>210</v>
      </c>
      <c r="B42" s="312" t="s">
        <v>201</v>
      </c>
      <c r="C42" s="324">
        <v>0.5</v>
      </c>
      <c r="D42" s="337">
        <v>16.5</v>
      </c>
      <c r="E42" s="324">
        <v>0.5</v>
      </c>
      <c r="F42" s="340">
        <v>17</v>
      </c>
      <c r="G42" s="324">
        <v>0.5</v>
      </c>
      <c r="H42" s="340">
        <v>17</v>
      </c>
      <c r="I42" s="324">
        <v>0.5</v>
      </c>
      <c r="J42" s="340">
        <v>17</v>
      </c>
    </row>
    <row r="43" spans="1:12" ht="30.75" thickBot="1" x14ac:dyDescent="0.3">
      <c r="A43" s="460"/>
      <c r="B43" s="315" t="s">
        <v>202</v>
      </c>
      <c r="C43" s="328" t="s">
        <v>218</v>
      </c>
      <c r="D43" s="336" t="s">
        <v>218</v>
      </c>
      <c r="E43" s="340">
        <v>0.5</v>
      </c>
      <c r="F43" s="340">
        <v>17</v>
      </c>
      <c r="G43" s="336" t="s">
        <v>218</v>
      </c>
      <c r="H43" s="336" t="s">
        <v>218</v>
      </c>
      <c r="I43" s="324">
        <v>0.5</v>
      </c>
      <c r="J43" s="340">
        <v>17</v>
      </c>
    </row>
    <row r="44" spans="1:12" ht="30.75" thickBot="1" x14ac:dyDescent="0.3">
      <c r="A44" s="460"/>
      <c r="B44" s="333" t="s">
        <v>203</v>
      </c>
      <c r="C44" s="328">
        <v>1</v>
      </c>
      <c r="D44" s="336">
        <v>33</v>
      </c>
      <c r="E44" s="340" t="s">
        <v>218</v>
      </c>
      <c r="F44" s="340" t="s">
        <v>218</v>
      </c>
      <c r="G44" s="340">
        <v>1</v>
      </c>
      <c r="H44" s="340">
        <v>34</v>
      </c>
      <c r="I44" s="338" t="s">
        <v>218</v>
      </c>
      <c r="J44" s="339" t="s">
        <v>218</v>
      </c>
    </row>
    <row r="45" spans="1:12" ht="89.25" customHeight="1" thickBot="1" x14ac:dyDescent="0.3">
      <c r="A45" s="315" t="s">
        <v>211</v>
      </c>
      <c r="B45" s="314" t="s">
        <v>204</v>
      </c>
      <c r="C45" s="324">
        <v>0.5</v>
      </c>
      <c r="D45" s="337">
        <v>16.5</v>
      </c>
      <c r="E45" s="324">
        <v>0.5</v>
      </c>
      <c r="F45" s="340">
        <v>17</v>
      </c>
      <c r="G45" s="324">
        <v>0.5</v>
      </c>
      <c r="H45" s="340">
        <v>17</v>
      </c>
      <c r="I45" s="324">
        <v>0.5</v>
      </c>
      <c r="J45" s="340">
        <v>17</v>
      </c>
    </row>
    <row r="46" spans="1:12" ht="30.75" customHeight="1" thickBot="1" x14ac:dyDescent="0.3">
      <c r="A46" s="450" t="s">
        <v>216</v>
      </c>
      <c r="B46" s="451"/>
      <c r="C46" s="345" t="s">
        <v>218</v>
      </c>
      <c r="D46" s="296">
        <v>70</v>
      </c>
      <c r="E46" s="345" t="s">
        <v>218</v>
      </c>
      <c r="F46" s="340">
        <v>62</v>
      </c>
      <c r="G46" s="345" t="s">
        <v>218</v>
      </c>
      <c r="H46" s="340">
        <v>62</v>
      </c>
      <c r="I46" s="345" t="s">
        <v>218</v>
      </c>
      <c r="J46" s="339">
        <v>62</v>
      </c>
    </row>
    <row r="47" spans="1:12" ht="15.75" thickBot="1" x14ac:dyDescent="0.3">
      <c r="A47" s="452" t="s">
        <v>220</v>
      </c>
      <c r="B47" s="420"/>
      <c r="C47" s="345">
        <f t="shared" ref="C47:J47" si="6">SUM(C34:C46)</f>
        <v>9</v>
      </c>
      <c r="D47" s="340">
        <f t="shared" si="6"/>
        <v>367</v>
      </c>
      <c r="E47" s="345">
        <f t="shared" si="6"/>
        <v>7.5</v>
      </c>
      <c r="F47" s="340">
        <f t="shared" si="6"/>
        <v>317</v>
      </c>
      <c r="G47" s="345">
        <f t="shared" si="6"/>
        <v>8</v>
      </c>
      <c r="H47" s="340">
        <f t="shared" si="6"/>
        <v>334</v>
      </c>
      <c r="I47" s="345">
        <f t="shared" si="6"/>
        <v>7.5</v>
      </c>
      <c r="J47" s="340">
        <f t="shared" si="6"/>
        <v>317</v>
      </c>
    </row>
    <row r="48" spans="1:12" x14ac:dyDescent="0.25">
      <c r="H48" s="162" t="s">
        <v>136</v>
      </c>
      <c r="J48" s="162">
        <f>SUM(D47+F47+H47+J47)</f>
        <v>1335</v>
      </c>
    </row>
  </sheetData>
  <mergeCells count="45">
    <mergeCell ref="A46:B46"/>
    <mergeCell ref="A47:B47"/>
    <mergeCell ref="C32:D32"/>
    <mergeCell ref="A29:H30"/>
    <mergeCell ref="G32:H32"/>
    <mergeCell ref="A42:A44"/>
    <mergeCell ref="A37:A41"/>
    <mergeCell ref="A31:A33"/>
    <mergeCell ref="B31:B33"/>
    <mergeCell ref="A35:A36"/>
    <mergeCell ref="I32:J32"/>
    <mergeCell ref="K26:M26"/>
    <mergeCell ref="A1:K1"/>
    <mergeCell ref="A2:K2"/>
    <mergeCell ref="A3:K3"/>
    <mergeCell ref="A4:K4"/>
    <mergeCell ref="A6:A9"/>
    <mergeCell ref="B6:B9"/>
    <mergeCell ref="C6:J6"/>
    <mergeCell ref="K6:M8"/>
    <mergeCell ref="C7:D8"/>
    <mergeCell ref="E7:F8"/>
    <mergeCell ref="G7:H8"/>
    <mergeCell ref="I7:J8"/>
    <mergeCell ref="K9:L9"/>
    <mergeCell ref="A10:M10"/>
    <mergeCell ref="A11:A12"/>
    <mergeCell ref="K11:L11"/>
    <mergeCell ref="K12:L12"/>
    <mergeCell ref="K13:L13"/>
    <mergeCell ref="K14:L14"/>
    <mergeCell ref="K15:L15"/>
    <mergeCell ref="K16:L16"/>
    <mergeCell ref="A17:A18"/>
    <mergeCell ref="K17:L17"/>
    <mergeCell ref="K18:L18"/>
    <mergeCell ref="K24:L24"/>
    <mergeCell ref="A25:B25"/>
    <mergeCell ref="K25:M25"/>
    <mergeCell ref="K19:L19"/>
    <mergeCell ref="K20:L20"/>
    <mergeCell ref="A21:B21"/>
    <mergeCell ref="A22:M22"/>
    <mergeCell ref="K23:L23"/>
    <mergeCell ref="K21:M21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H67"/>
  <sheetViews>
    <sheetView topLeftCell="A7" workbookViewId="0">
      <selection activeCell="H64" sqref="H64"/>
    </sheetView>
  </sheetViews>
  <sheetFormatPr defaultRowHeight="15" x14ac:dyDescent="0.25"/>
  <cols>
    <col min="1" max="1" width="33.140625" customWidth="1"/>
    <col min="2" max="2" width="29.28515625" customWidth="1"/>
    <col min="8" max="8" width="46.425781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184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156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67</v>
      </c>
      <c r="D7" s="3" t="s">
        <v>68</v>
      </c>
      <c r="E7" s="3" t="s">
        <v>69</v>
      </c>
      <c r="F7" s="3" t="s">
        <v>70</v>
      </c>
      <c r="G7" s="3" t="s">
        <v>71</v>
      </c>
      <c r="H7" s="473"/>
    </row>
    <row r="8" spans="1:8" x14ac:dyDescent="0.25">
      <c r="A8" s="427"/>
      <c r="B8" s="431"/>
      <c r="C8" s="477" t="s">
        <v>65</v>
      </c>
      <c r="D8" s="477" t="s">
        <v>57</v>
      </c>
      <c r="E8" s="477" t="s">
        <v>37</v>
      </c>
      <c r="F8" s="475" t="s">
        <v>38</v>
      </c>
      <c r="G8" s="477" t="s">
        <v>39</v>
      </c>
      <c r="H8" s="473"/>
    </row>
    <row r="9" spans="1:8" ht="78.75" customHeight="1" thickBot="1" x14ac:dyDescent="0.3">
      <c r="A9" s="428"/>
      <c r="B9" s="432"/>
      <c r="C9" s="478"/>
      <c r="D9" s="478"/>
      <c r="E9" s="478"/>
      <c r="F9" s="476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1" t="s">
        <v>8</v>
      </c>
      <c r="C11" s="34">
        <v>3</v>
      </c>
      <c r="D11" s="4">
        <v>3</v>
      </c>
      <c r="E11" s="4">
        <v>4</v>
      </c>
      <c r="F11" s="153">
        <v>3</v>
      </c>
      <c r="G11" s="5">
        <v>3</v>
      </c>
      <c r="H11" s="2" t="s">
        <v>48</v>
      </c>
    </row>
    <row r="12" spans="1:8" ht="19.5" thickBot="1" x14ac:dyDescent="0.35">
      <c r="A12" s="487"/>
      <c r="B12" s="24" t="s">
        <v>9</v>
      </c>
      <c r="C12" s="35">
        <v>3</v>
      </c>
      <c r="D12" s="5">
        <v>2</v>
      </c>
      <c r="E12" s="5">
        <v>2</v>
      </c>
      <c r="F12" s="154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5">
        <v>3</v>
      </c>
      <c r="E13" s="5">
        <v>3</v>
      </c>
      <c r="F13" s="154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35">
        <v>4</v>
      </c>
      <c r="D14" s="5">
        <v>5</v>
      </c>
      <c r="E14" s="5" t="s">
        <v>14</v>
      </c>
      <c r="F14" s="154"/>
      <c r="G14" s="5"/>
      <c r="H14" s="2" t="s">
        <v>48</v>
      </c>
    </row>
    <row r="15" spans="1:8" ht="18.75" x14ac:dyDescent="0.3">
      <c r="A15" s="483"/>
      <c r="B15" s="22" t="s">
        <v>15</v>
      </c>
      <c r="C15" s="35"/>
      <c r="D15" s="5"/>
      <c r="E15" s="5">
        <v>3</v>
      </c>
      <c r="F15" s="154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35"/>
      <c r="D16" s="5"/>
      <c r="E16" s="5">
        <v>2</v>
      </c>
      <c r="F16" s="154">
        <v>2</v>
      </c>
      <c r="G16" s="5">
        <v>2</v>
      </c>
      <c r="H16" s="2" t="s">
        <v>48</v>
      </c>
    </row>
    <row r="17" spans="1:8" ht="18.75" x14ac:dyDescent="0.3">
      <c r="A17" s="483"/>
      <c r="B17" s="22" t="s">
        <v>17</v>
      </c>
      <c r="C17" s="35"/>
      <c r="D17" s="5"/>
      <c r="E17" s="5">
        <v>1</v>
      </c>
      <c r="F17" s="154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35"/>
      <c r="D18" s="5"/>
      <c r="E18" s="5">
        <v>1</v>
      </c>
      <c r="F18" s="154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75" t="s">
        <v>20</v>
      </c>
      <c r="C19" s="77"/>
      <c r="D19" s="5"/>
      <c r="E19" s="5">
        <v>2</v>
      </c>
      <c r="F19" s="154">
        <v>2</v>
      </c>
      <c r="G19" s="5">
        <v>2</v>
      </c>
      <c r="H19" s="2" t="s">
        <v>48</v>
      </c>
    </row>
    <row r="20" spans="1:8" ht="18.75" x14ac:dyDescent="0.3">
      <c r="A20" s="483"/>
      <c r="B20" s="76" t="s">
        <v>73</v>
      </c>
      <c r="C20" s="77"/>
      <c r="D20" s="73">
        <v>1.5</v>
      </c>
      <c r="E20" s="5"/>
      <c r="F20" s="154"/>
      <c r="G20" s="5"/>
      <c r="H20" s="2" t="s">
        <v>48</v>
      </c>
    </row>
    <row r="21" spans="1:8" ht="18.75" x14ac:dyDescent="0.3">
      <c r="A21" s="483"/>
      <c r="B21" s="23" t="s">
        <v>23</v>
      </c>
      <c r="C21" s="35">
        <v>2</v>
      </c>
      <c r="D21" s="74">
        <v>0.5</v>
      </c>
      <c r="E21" s="5"/>
      <c r="F21" s="154"/>
      <c r="G21" s="5"/>
      <c r="H21" s="2" t="s">
        <v>48</v>
      </c>
    </row>
    <row r="22" spans="1:8" ht="18.75" x14ac:dyDescent="0.3">
      <c r="A22" s="483"/>
      <c r="B22" s="22" t="s">
        <v>21</v>
      </c>
      <c r="C22" s="35"/>
      <c r="D22" s="5">
        <v>1</v>
      </c>
      <c r="E22" s="5">
        <v>1</v>
      </c>
      <c r="F22" s="154">
        <v>1</v>
      </c>
      <c r="G22" s="5">
        <v>1</v>
      </c>
      <c r="H22" s="2" t="s">
        <v>48</v>
      </c>
    </row>
    <row r="23" spans="1:8" ht="19.5" thickBot="1" x14ac:dyDescent="0.35">
      <c r="A23" s="484"/>
      <c r="B23" s="24" t="s">
        <v>22</v>
      </c>
      <c r="C23" s="35"/>
      <c r="D23" s="5">
        <v>1</v>
      </c>
      <c r="E23" s="5">
        <v>2</v>
      </c>
      <c r="F23" s="154">
        <v>2</v>
      </c>
      <c r="G23" s="5">
        <v>2</v>
      </c>
      <c r="H23" s="2" t="s">
        <v>48</v>
      </c>
    </row>
    <row r="24" spans="1:8" ht="18.75" x14ac:dyDescent="0.3">
      <c r="A24" s="485" t="s">
        <v>26</v>
      </c>
      <c r="B24" s="21" t="s">
        <v>27</v>
      </c>
      <c r="C24" s="35"/>
      <c r="D24" s="5"/>
      <c r="E24" s="5">
        <v>2</v>
      </c>
      <c r="F24" s="154">
        <v>2</v>
      </c>
      <c r="G24" s="5">
        <v>3</v>
      </c>
      <c r="H24" s="2" t="s">
        <v>48</v>
      </c>
    </row>
    <row r="25" spans="1:8" ht="18.75" x14ac:dyDescent="0.3">
      <c r="A25" s="486"/>
      <c r="B25" s="22" t="s">
        <v>29</v>
      </c>
      <c r="C25" s="35"/>
      <c r="D25" s="5"/>
      <c r="E25" s="5"/>
      <c r="F25" s="154">
        <v>2</v>
      </c>
      <c r="G25" s="5">
        <v>2</v>
      </c>
      <c r="H25" s="2" t="s">
        <v>48</v>
      </c>
    </row>
    <row r="26" spans="1:8" ht="19.5" thickBot="1" x14ac:dyDescent="0.35">
      <c r="A26" s="487"/>
      <c r="B26" s="24" t="s">
        <v>28</v>
      </c>
      <c r="C26" s="35">
        <v>1</v>
      </c>
      <c r="D26" s="5">
        <v>2</v>
      </c>
      <c r="E26" s="5">
        <v>1</v>
      </c>
      <c r="F26" s="154">
        <v>2</v>
      </c>
      <c r="G26" s="5">
        <v>2</v>
      </c>
      <c r="H26" s="2" t="s">
        <v>48</v>
      </c>
    </row>
    <row r="27" spans="1:8" ht="30.75" thickBot="1" x14ac:dyDescent="0.35">
      <c r="A27" s="20" t="s">
        <v>24</v>
      </c>
      <c r="B27" s="20" t="s">
        <v>25</v>
      </c>
      <c r="C27" s="35">
        <v>1</v>
      </c>
      <c r="D27" s="5"/>
      <c r="E27" s="5"/>
      <c r="F27" s="154"/>
      <c r="G27" s="5"/>
      <c r="H27" s="2" t="s">
        <v>49</v>
      </c>
    </row>
    <row r="28" spans="1:8" ht="18.75" x14ac:dyDescent="0.3">
      <c r="A28" s="482" t="s">
        <v>30</v>
      </c>
      <c r="B28" s="21" t="s">
        <v>32</v>
      </c>
      <c r="C28" s="35">
        <v>1</v>
      </c>
      <c r="D28" s="5">
        <v>1</v>
      </c>
      <c r="E28" s="5">
        <v>1</v>
      </c>
      <c r="F28" s="154">
        <v>0</v>
      </c>
      <c r="G28" s="5">
        <v>0</v>
      </c>
      <c r="H28" s="2" t="s">
        <v>48</v>
      </c>
    </row>
    <row r="29" spans="1:8" ht="19.5" thickBot="1" x14ac:dyDescent="0.35">
      <c r="A29" s="484"/>
      <c r="B29" s="24" t="s">
        <v>31</v>
      </c>
      <c r="C29" s="35">
        <v>1</v>
      </c>
      <c r="D29" s="5">
        <v>1</v>
      </c>
      <c r="E29" s="5">
        <v>1</v>
      </c>
      <c r="F29" s="154">
        <v>1</v>
      </c>
      <c r="G29" s="5"/>
      <c r="H29" s="2" t="s">
        <v>48</v>
      </c>
    </row>
    <row r="30" spans="1:8" ht="19.5" thickBot="1" x14ac:dyDescent="0.35">
      <c r="A30" s="20" t="s">
        <v>33</v>
      </c>
      <c r="B30" s="20" t="s">
        <v>145</v>
      </c>
      <c r="C30" s="36">
        <v>2</v>
      </c>
      <c r="D30" s="6">
        <v>2</v>
      </c>
      <c r="E30" s="6">
        <v>2</v>
      </c>
      <c r="F30" s="155">
        <v>1</v>
      </c>
      <c r="G30" s="6">
        <v>1</v>
      </c>
      <c r="H30" s="2" t="s">
        <v>48</v>
      </c>
    </row>
    <row r="31" spans="1:8" ht="18.75" customHeight="1" x14ac:dyDescent="0.3">
      <c r="A31" s="206" t="s">
        <v>146</v>
      </c>
      <c r="B31" s="116" t="s">
        <v>34</v>
      </c>
      <c r="C31" s="35">
        <v>2</v>
      </c>
      <c r="D31" s="5">
        <v>2</v>
      </c>
      <c r="E31" s="5">
        <v>2</v>
      </c>
      <c r="F31" s="154">
        <v>2</v>
      </c>
      <c r="G31" s="5">
        <v>2</v>
      </c>
      <c r="H31" s="2" t="s">
        <v>48</v>
      </c>
    </row>
    <row r="32" spans="1:8" ht="30.75" thickBot="1" x14ac:dyDescent="0.35">
      <c r="A32" s="213" t="s">
        <v>147</v>
      </c>
      <c r="B32" s="214" t="s">
        <v>147</v>
      </c>
      <c r="C32" s="37"/>
      <c r="D32" s="7"/>
      <c r="E32" s="7"/>
      <c r="F32" s="156">
        <v>1</v>
      </c>
      <c r="G32" s="8">
        <v>1</v>
      </c>
      <c r="H32" s="2" t="s">
        <v>48</v>
      </c>
    </row>
    <row r="33" spans="1:8" ht="19.5" thickBot="1" x14ac:dyDescent="0.35">
      <c r="A33" s="10" t="s">
        <v>35</v>
      </c>
      <c r="B33" s="11"/>
      <c r="C33" s="12">
        <f>SUM(C11:C32)</f>
        <v>23</v>
      </c>
      <c r="D33" s="13">
        <f>SUM(D11:D32)</f>
        <v>25</v>
      </c>
      <c r="E33" s="13">
        <f>SUM(E11:E32)</f>
        <v>30</v>
      </c>
      <c r="F33" s="157">
        <f>SUM(F11:F32)</f>
        <v>31</v>
      </c>
      <c r="G33" s="13">
        <f>SUM(G11:G32)</f>
        <v>32</v>
      </c>
      <c r="H33" s="2"/>
    </row>
    <row r="34" spans="1:8" ht="15.75" thickBot="1" x14ac:dyDescent="0.3">
      <c r="A34" s="479" t="s">
        <v>56</v>
      </c>
      <c r="B34" s="480"/>
      <c r="C34" s="549"/>
      <c r="D34" s="549"/>
      <c r="E34" s="549"/>
      <c r="F34" s="549"/>
      <c r="G34" s="549"/>
      <c r="H34" s="481"/>
    </row>
    <row r="35" spans="1:8" ht="15.75" thickBot="1" x14ac:dyDescent="0.3">
      <c r="A35" s="41" t="s">
        <v>7</v>
      </c>
      <c r="B35" s="48" t="s">
        <v>8</v>
      </c>
      <c r="C35" s="56">
        <v>2</v>
      </c>
      <c r="D35" s="72">
        <v>2</v>
      </c>
      <c r="E35" s="230"/>
      <c r="F35" s="232"/>
      <c r="G35" s="57"/>
      <c r="H35" s="53"/>
    </row>
    <row r="36" spans="1:8" ht="18.75" x14ac:dyDescent="0.3">
      <c r="A36" s="488" t="s">
        <v>12</v>
      </c>
      <c r="B36" s="43" t="s">
        <v>13</v>
      </c>
      <c r="C36" s="49">
        <v>2</v>
      </c>
      <c r="D36" s="5"/>
      <c r="E36" s="5" t="s">
        <v>14</v>
      </c>
      <c r="F36" s="154"/>
      <c r="G36" s="191"/>
      <c r="H36" s="54" t="s">
        <v>48</v>
      </c>
    </row>
    <row r="37" spans="1:8" ht="30" x14ac:dyDescent="0.3">
      <c r="A37" s="534"/>
      <c r="B37" s="42" t="s">
        <v>64</v>
      </c>
      <c r="C37" s="35"/>
      <c r="D37" s="5">
        <v>2</v>
      </c>
      <c r="E37" s="5"/>
      <c r="F37" s="154"/>
      <c r="G37" s="191"/>
      <c r="H37" s="54" t="s">
        <v>48</v>
      </c>
    </row>
    <row r="38" spans="1:8" ht="18.75" x14ac:dyDescent="0.3">
      <c r="A38" s="534"/>
      <c r="B38" s="189" t="s">
        <v>106</v>
      </c>
      <c r="C38" s="77"/>
      <c r="D38" s="77"/>
      <c r="E38" s="161">
        <v>1</v>
      </c>
      <c r="F38" s="154">
        <v>1</v>
      </c>
      <c r="G38" s="191">
        <v>1</v>
      </c>
      <c r="H38" s="54" t="s">
        <v>48</v>
      </c>
    </row>
    <row r="39" spans="1:8" ht="19.5" thickBot="1" x14ac:dyDescent="0.35">
      <c r="A39" s="530"/>
      <c r="B39" s="50" t="s">
        <v>18</v>
      </c>
      <c r="C39" s="35"/>
      <c r="D39" s="5"/>
      <c r="E39" s="5" t="s">
        <v>14</v>
      </c>
      <c r="F39" s="154"/>
      <c r="G39" s="191"/>
      <c r="H39" s="54" t="s">
        <v>48</v>
      </c>
    </row>
    <row r="40" spans="1:8" ht="18.75" x14ac:dyDescent="0.3">
      <c r="A40" s="482" t="s">
        <v>26</v>
      </c>
      <c r="B40" s="158" t="s">
        <v>66</v>
      </c>
      <c r="C40" s="58">
        <v>0</v>
      </c>
      <c r="D40" s="5" t="s">
        <v>14</v>
      </c>
      <c r="E40" s="151">
        <v>1</v>
      </c>
      <c r="F40" s="154">
        <v>1</v>
      </c>
      <c r="G40" s="191"/>
      <c r="H40" s="54" t="s">
        <v>48</v>
      </c>
    </row>
    <row r="41" spans="1:8" ht="18.75" x14ac:dyDescent="0.3">
      <c r="A41" s="483"/>
      <c r="B41" s="159" t="s">
        <v>29</v>
      </c>
      <c r="C41" s="58"/>
      <c r="D41" s="5"/>
      <c r="E41" s="5"/>
      <c r="F41" s="154"/>
      <c r="G41" s="191"/>
      <c r="H41" s="54" t="s">
        <v>48</v>
      </c>
    </row>
    <row r="42" spans="1:8" ht="19.5" thickBot="1" x14ac:dyDescent="0.35">
      <c r="A42" s="484"/>
      <c r="B42" s="160" t="s">
        <v>28</v>
      </c>
      <c r="C42" s="58"/>
      <c r="D42" s="5"/>
      <c r="E42" s="231">
        <v>1</v>
      </c>
      <c r="F42" s="154"/>
      <c r="G42" s="191"/>
      <c r="H42" s="54" t="s">
        <v>48</v>
      </c>
    </row>
    <row r="43" spans="1:8" ht="30.75" customHeight="1" thickBot="1" x14ac:dyDescent="0.35">
      <c r="A43" s="46" t="s">
        <v>159</v>
      </c>
      <c r="B43" s="47" t="s">
        <v>34</v>
      </c>
      <c r="C43" s="61">
        <v>1</v>
      </c>
      <c r="D43" s="44"/>
      <c r="E43" s="44"/>
      <c r="F43" s="234"/>
      <c r="G43" s="192"/>
      <c r="H43" s="45"/>
    </row>
    <row r="44" spans="1:8" ht="15.75" thickBot="1" x14ac:dyDescent="0.3">
      <c r="A44" s="504" t="s">
        <v>47</v>
      </c>
      <c r="B44" s="545"/>
      <c r="C44" s="52">
        <f>SUM(C35:C43)+C33</f>
        <v>28</v>
      </c>
      <c r="D44" s="60">
        <f>SUM(D35:D43)+D33</f>
        <v>29</v>
      </c>
      <c r="E44" s="60">
        <f>SUM(E36:E42)+E33</f>
        <v>33</v>
      </c>
      <c r="F44" s="260">
        <f>SUM(F35:F43)+F33</f>
        <v>33</v>
      </c>
      <c r="G44" s="60">
        <f>SUM(G35:G43)+G33</f>
        <v>33</v>
      </c>
      <c r="H44" s="17">
        <f>SUM(C44:G44)</f>
        <v>156</v>
      </c>
    </row>
    <row r="45" spans="1:8" ht="37.5" customHeight="1" thickBot="1" x14ac:dyDescent="0.3">
      <c r="A45" s="504" t="s">
        <v>74</v>
      </c>
      <c r="B45" s="546"/>
      <c r="C45" s="39">
        <v>29</v>
      </c>
      <c r="D45" s="25">
        <v>30</v>
      </c>
      <c r="E45" s="25">
        <v>32</v>
      </c>
      <c r="F45" s="238">
        <v>33</v>
      </c>
      <c r="G45" s="26">
        <v>33</v>
      </c>
      <c r="H45" s="17">
        <f>SUM(C45:G45)</f>
        <v>157</v>
      </c>
    </row>
    <row r="46" spans="1:8" ht="15.75" thickBot="1" x14ac:dyDescent="0.3">
      <c r="A46" s="506" t="s">
        <v>50</v>
      </c>
      <c r="B46" s="547"/>
      <c r="C46" s="66">
        <v>34</v>
      </c>
      <c r="D46" s="67">
        <v>34</v>
      </c>
      <c r="E46" s="67">
        <v>34</v>
      </c>
      <c r="F46" s="261">
        <v>34</v>
      </c>
      <c r="G46" s="29">
        <v>34</v>
      </c>
      <c r="H46" s="68"/>
    </row>
    <row r="47" spans="1:8" ht="15.75" thickBot="1" x14ac:dyDescent="0.3">
      <c r="A47" s="548" t="s">
        <v>51</v>
      </c>
      <c r="B47" s="547"/>
      <c r="C47" s="69">
        <f>C44*C46</f>
        <v>952</v>
      </c>
      <c r="D47" s="70">
        <f t="shared" ref="D47:G47" si="0">D44*D46</f>
        <v>986</v>
      </c>
      <c r="E47" s="70">
        <f t="shared" si="0"/>
        <v>1122</v>
      </c>
      <c r="F47" s="262">
        <f t="shared" si="0"/>
        <v>1122</v>
      </c>
      <c r="G47" s="71">
        <f t="shared" si="0"/>
        <v>1122</v>
      </c>
      <c r="H47" s="135">
        <f>SUM(C47:G47)</f>
        <v>5304</v>
      </c>
    </row>
    <row r="49" spans="1:7" ht="15.75" thickBot="1" x14ac:dyDescent="0.3"/>
    <row r="50" spans="1:7" x14ac:dyDescent="0.25">
      <c r="A50" s="491" t="s">
        <v>193</v>
      </c>
      <c r="B50" s="492"/>
      <c r="C50" s="492"/>
      <c r="D50" s="492"/>
      <c r="E50" s="492"/>
      <c r="F50" s="492"/>
      <c r="G50" s="493"/>
    </row>
    <row r="51" spans="1:7" ht="15.75" thickBot="1" x14ac:dyDescent="0.3">
      <c r="A51" s="494"/>
      <c r="B51" s="495"/>
      <c r="C51" s="495"/>
      <c r="D51" s="495"/>
      <c r="E51" s="495"/>
      <c r="F51" s="495"/>
      <c r="G51" s="496"/>
    </row>
    <row r="52" spans="1:7" ht="16.5" thickBot="1" x14ac:dyDescent="0.3">
      <c r="A52" s="497" t="s">
        <v>205</v>
      </c>
      <c r="B52" s="499" t="s">
        <v>206</v>
      </c>
      <c r="C52" s="512" t="s">
        <v>229</v>
      </c>
      <c r="D52" s="513"/>
      <c r="E52" s="513"/>
      <c r="F52" s="513"/>
      <c r="G52" s="514"/>
    </row>
    <row r="53" spans="1:7" ht="16.5" thickBot="1" x14ac:dyDescent="0.3">
      <c r="A53" s="498"/>
      <c r="B53" s="500"/>
      <c r="C53" s="363" t="s">
        <v>230</v>
      </c>
      <c r="D53" s="363" t="s">
        <v>231</v>
      </c>
      <c r="E53" s="363" t="s">
        <v>232</v>
      </c>
      <c r="F53" s="363" t="s">
        <v>233</v>
      </c>
      <c r="G53" s="363" t="s">
        <v>234</v>
      </c>
    </row>
    <row r="54" spans="1:7" ht="48" thickBot="1" x14ac:dyDescent="0.3">
      <c r="A54" s="347" t="s">
        <v>207</v>
      </c>
      <c r="B54" s="348" t="s">
        <v>194</v>
      </c>
      <c r="C54" s="355">
        <v>1</v>
      </c>
      <c r="D54" s="356">
        <v>1</v>
      </c>
      <c r="E54" s="356">
        <v>1</v>
      </c>
      <c r="F54" s="356">
        <v>1</v>
      </c>
      <c r="G54" s="357">
        <v>1</v>
      </c>
    </row>
    <row r="55" spans="1:7" ht="16.5" thickBot="1" x14ac:dyDescent="0.3">
      <c r="A55" s="510" t="s">
        <v>208</v>
      </c>
      <c r="B55" s="348" t="s">
        <v>221</v>
      </c>
      <c r="C55" s="358" t="s">
        <v>218</v>
      </c>
      <c r="D55" s="362">
        <v>1</v>
      </c>
      <c r="E55" s="362">
        <v>1</v>
      </c>
      <c r="F55" s="362">
        <v>1</v>
      </c>
      <c r="G55" s="357">
        <v>1</v>
      </c>
    </row>
    <row r="56" spans="1:7" ht="114" customHeight="1" thickBot="1" x14ac:dyDescent="0.3">
      <c r="A56" s="511"/>
      <c r="B56" s="306" t="s">
        <v>222</v>
      </c>
      <c r="C56" s="362">
        <v>1</v>
      </c>
      <c r="D56" s="306" t="s">
        <v>218</v>
      </c>
      <c r="E56" s="348" t="s">
        <v>235</v>
      </c>
      <c r="F56" s="306" t="s">
        <v>218</v>
      </c>
      <c r="G56" s="306" t="s">
        <v>218</v>
      </c>
    </row>
    <row r="57" spans="1:7" ht="16.5" thickBot="1" x14ac:dyDescent="0.3">
      <c r="A57" s="501" t="s">
        <v>209</v>
      </c>
      <c r="B57" s="348" t="s">
        <v>223</v>
      </c>
      <c r="C57" s="365">
        <v>1</v>
      </c>
      <c r="D57" s="365">
        <v>1</v>
      </c>
      <c r="E57" s="365">
        <v>1</v>
      </c>
      <c r="F57" s="365">
        <v>1</v>
      </c>
      <c r="G57" s="365">
        <v>1</v>
      </c>
    </row>
    <row r="58" spans="1:7" ht="16.5" thickBot="1" x14ac:dyDescent="0.3">
      <c r="A58" s="502"/>
      <c r="B58" s="349" t="s">
        <v>224</v>
      </c>
      <c r="C58" s="287">
        <v>1</v>
      </c>
      <c r="D58" s="287">
        <v>1</v>
      </c>
      <c r="E58" s="287">
        <v>1</v>
      </c>
      <c r="F58" s="287">
        <v>1</v>
      </c>
      <c r="G58" s="366">
        <v>1</v>
      </c>
    </row>
    <row r="59" spans="1:7" ht="16.5" thickBot="1" x14ac:dyDescent="0.3">
      <c r="A59" s="502"/>
      <c r="B59" s="349" t="s">
        <v>225</v>
      </c>
      <c r="C59" s="308">
        <v>2</v>
      </c>
      <c r="D59" s="287">
        <v>2</v>
      </c>
      <c r="E59" s="287">
        <v>2</v>
      </c>
      <c r="F59" s="287">
        <v>2</v>
      </c>
      <c r="G59" s="287">
        <v>2</v>
      </c>
    </row>
    <row r="60" spans="1:7" ht="45.75" customHeight="1" thickBot="1" x14ac:dyDescent="0.3">
      <c r="A60" s="503"/>
      <c r="B60" s="350" t="s">
        <v>226</v>
      </c>
      <c r="C60" s="308">
        <v>2</v>
      </c>
      <c r="D60" s="308">
        <v>2</v>
      </c>
      <c r="E60" s="308">
        <v>2</v>
      </c>
      <c r="F60" s="308">
        <v>2</v>
      </c>
      <c r="G60" s="308">
        <v>2</v>
      </c>
    </row>
    <row r="61" spans="1:7" ht="16.5" thickBot="1" x14ac:dyDescent="0.3">
      <c r="A61" s="501" t="s">
        <v>210</v>
      </c>
      <c r="B61" s="348" t="s">
        <v>201</v>
      </c>
      <c r="C61" s="365">
        <v>0.5</v>
      </c>
      <c r="D61" s="365">
        <v>0.5</v>
      </c>
      <c r="E61" s="365">
        <v>0.5</v>
      </c>
      <c r="F61" s="365">
        <v>0.5</v>
      </c>
      <c r="G61" s="365">
        <v>0.5</v>
      </c>
    </row>
    <row r="62" spans="1:7" ht="52.5" customHeight="1" thickBot="1" x14ac:dyDescent="0.3">
      <c r="A62" s="502"/>
      <c r="B62" s="351" t="s">
        <v>202</v>
      </c>
      <c r="C62" s="367">
        <v>0.5</v>
      </c>
      <c r="D62" s="365">
        <v>0.5</v>
      </c>
      <c r="E62" s="365">
        <v>0.5</v>
      </c>
      <c r="F62" s="365">
        <v>0.5</v>
      </c>
      <c r="G62" s="365">
        <v>0.5</v>
      </c>
    </row>
    <row r="63" spans="1:7" ht="80.25" customHeight="1" thickBot="1" x14ac:dyDescent="0.3">
      <c r="A63" s="361" t="s">
        <v>211</v>
      </c>
      <c r="B63" s="361" t="s">
        <v>204</v>
      </c>
      <c r="C63" s="370">
        <v>0.5</v>
      </c>
      <c r="D63" s="365">
        <v>0.5</v>
      </c>
      <c r="E63" s="365">
        <v>0.5</v>
      </c>
      <c r="F63" s="365">
        <v>0.5</v>
      </c>
      <c r="G63" s="365">
        <v>0.5</v>
      </c>
    </row>
    <row r="64" spans="1:7" ht="93" customHeight="1" thickBot="1" x14ac:dyDescent="0.3">
      <c r="A64" s="347" t="s">
        <v>227</v>
      </c>
      <c r="B64" s="348" t="s">
        <v>228</v>
      </c>
      <c r="C64" s="367">
        <v>0.5</v>
      </c>
      <c r="D64" s="367">
        <v>0.5</v>
      </c>
      <c r="E64" s="367">
        <v>0.5</v>
      </c>
      <c r="F64" s="367">
        <v>0.5</v>
      </c>
      <c r="G64" s="367">
        <v>0.5</v>
      </c>
    </row>
    <row r="65" spans="1:7" ht="15.75" thickBot="1" x14ac:dyDescent="0.3">
      <c r="A65" s="453" t="s">
        <v>36</v>
      </c>
      <c r="B65" s="454"/>
      <c r="C65" s="369">
        <f>SUM(C54:C64)</f>
        <v>10</v>
      </c>
      <c r="D65" s="369">
        <f t="shared" ref="D65:G65" si="1">SUM(D54:D64)</f>
        <v>10</v>
      </c>
      <c r="E65" s="369">
        <f t="shared" si="1"/>
        <v>10</v>
      </c>
      <c r="F65" s="369">
        <f t="shared" si="1"/>
        <v>10</v>
      </c>
      <c r="G65" s="368">
        <f t="shared" si="1"/>
        <v>10</v>
      </c>
    </row>
    <row r="66" spans="1:7" ht="15.75" thickBot="1" x14ac:dyDescent="0.3">
      <c r="A66" s="453" t="s">
        <v>217</v>
      </c>
      <c r="B66" s="454"/>
      <c r="C66" s="372">
        <v>340</v>
      </c>
      <c r="D66" s="372">
        <v>340</v>
      </c>
      <c r="E66" s="372">
        <v>340</v>
      </c>
      <c r="F66" s="372">
        <v>340</v>
      </c>
      <c r="G66" s="372">
        <v>340</v>
      </c>
    </row>
    <row r="67" spans="1:7" x14ac:dyDescent="0.25">
      <c r="E67" s="297" t="s">
        <v>236</v>
      </c>
      <c r="G67" s="297">
        <f>SUM(C66:G66)</f>
        <v>1700</v>
      </c>
    </row>
  </sheetData>
  <mergeCells count="35">
    <mergeCell ref="A57:A60"/>
    <mergeCell ref="A61:A62"/>
    <mergeCell ref="A65:B65"/>
    <mergeCell ref="A66:B66"/>
    <mergeCell ref="A50:G51"/>
    <mergeCell ref="A52:A53"/>
    <mergeCell ref="B52:B53"/>
    <mergeCell ref="C52:G52"/>
    <mergeCell ref="A55:A56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A36:A39"/>
    <mergeCell ref="E8:E9"/>
    <mergeCell ref="F8:F9"/>
    <mergeCell ref="G8:G9"/>
    <mergeCell ref="A10:H10"/>
    <mergeCell ref="A11:A12"/>
    <mergeCell ref="A14:A18"/>
    <mergeCell ref="A19:A23"/>
    <mergeCell ref="A24:A26"/>
    <mergeCell ref="A28:A29"/>
    <mergeCell ref="A34:H34"/>
    <mergeCell ref="A40:A42"/>
    <mergeCell ref="A44:B44"/>
    <mergeCell ref="A45:B45"/>
    <mergeCell ref="A46:B46"/>
    <mergeCell ref="A47:B47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  <pageSetUpPr fitToPage="1"/>
  </sheetPr>
  <dimension ref="A1:H66"/>
  <sheetViews>
    <sheetView topLeftCell="A18" workbookViewId="0">
      <selection activeCell="A49" sqref="A49:G66"/>
    </sheetView>
  </sheetViews>
  <sheetFormatPr defaultRowHeight="15" x14ac:dyDescent="0.25"/>
  <cols>
    <col min="1" max="1" width="35.7109375" customWidth="1"/>
    <col min="2" max="2" width="25.140625" customWidth="1"/>
    <col min="8" max="8" width="33.710937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157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158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72</v>
      </c>
      <c r="D7" s="3" t="s">
        <v>60</v>
      </c>
      <c r="E7" s="3" t="s">
        <v>61</v>
      </c>
      <c r="F7" s="152" t="s">
        <v>62</v>
      </c>
      <c r="G7" s="3" t="s">
        <v>5</v>
      </c>
      <c r="H7" s="473"/>
    </row>
    <row r="8" spans="1:8" x14ac:dyDescent="0.25">
      <c r="A8" s="427"/>
      <c r="B8" s="431"/>
      <c r="C8" s="477" t="s">
        <v>65</v>
      </c>
      <c r="D8" s="477" t="s">
        <v>57</v>
      </c>
      <c r="E8" s="477" t="s">
        <v>37</v>
      </c>
      <c r="F8" s="475" t="s">
        <v>38</v>
      </c>
      <c r="G8" s="477" t="s">
        <v>39</v>
      </c>
      <c r="H8" s="473"/>
    </row>
    <row r="9" spans="1:8" ht="72.75" customHeight="1" thickBot="1" x14ac:dyDescent="0.3">
      <c r="A9" s="428"/>
      <c r="B9" s="432"/>
      <c r="C9" s="478"/>
      <c r="D9" s="478"/>
      <c r="E9" s="478"/>
      <c r="F9" s="476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1" t="s">
        <v>8</v>
      </c>
      <c r="C11" s="34">
        <v>3</v>
      </c>
      <c r="D11" s="4">
        <v>3</v>
      </c>
      <c r="E11" s="4">
        <v>4</v>
      </c>
      <c r="F11" s="153">
        <v>3</v>
      </c>
      <c r="G11" s="5">
        <v>3</v>
      </c>
      <c r="H11" s="2" t="s">
        <v>48</v>
      </c>
    </row>
    <row r="12" spans="1:8" ht="19.5" thickBot="1" x14ac:dyDescent="0.35">
      <c r="A12" s="487"/>
      <c r="B12" s="24" t="s">
        <v>9</v>
      </c>
      <c r="C12" s="35">
        <v>3</v>
      </c>
      <c r="D12" s="5">
        <v>2</v>
      </c>
      <c r="E12" s="5">
        <v>2</v>
      </c>
      <c r="F12" s="154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5">
        <v>3</v>
      </c>
      <c r="E13" s="5">
        <v>3</v>
      </c>
      <c r="F13" s="154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35">
        <v>4</v>
      </c>
      <c r="D14" s="5">
        <v>4</v>
      </c>
      <c r="E14" s="5" t="s">
        <v>14</v>
      </c>
      <c r="F14" s="154"/>
      <c r="G14" s="5"/>
      <c r="H14" s="2" t="s">
        <v>48</v>
      </c>
    </row>
    <row r="15" spans="1:8" ht="18.75" x14ac:dyDescent="0.3">
      <c r="A15" s="483"/>
      <c r="B15" s="22" t="s">
        <v>15</v>
      </c>
      <c r="C15" s="35"/>
      <c r="D15" s="5"/>
      <c r="E15" s="5">
        <v>3</v>
      </c>
      <c r="F15" s="154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35"/>
      <c r="D16" s="5"/>
      <c r="E16" s="5">
        <v>2</v>
      </c>
      <c r="F16" s="154">
        <v>2</v>
      </c>
      <c r="G16" s="5">
        <v>2</v>
      </c>
      <c r="H16" s="2" t="s">
        <v>48</v>
      </c>
    </row>
    <row r="17" spans="1:8" ht="18.75" x14ac:dyDescent="0.3">
      <c r="A17" s="483"/>
      <c r="B17" s="22" t="s">
        <v>17</v>
      </c>
      <c r="C17" s="35"/>
      <c r="D17" s="5"/>
      <c r="E17" s="5">
        <v>1</v>
      </c>
      <c r="F17" s="154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35"/>
      <c r="D18" s="5"/>
      <c r="E18" s="5">
        <v>1</v>
      </c>
      <c r="F18" s="154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75" t="s">
        <v>20</v>
      </c>
      <c r="C19" s="77"/>
      <c r="D19" s="5"/>
      <c r="E19" s="5">
        <v>2</v>
      </c>
      <c r="F19" s="154">
        <v>2</v>
      </c>
      <c r="G19" s="5">
        <v>2</v>
      </c>
      <c r="H19" s="2" t="s">
        <v>48</v>
      </c>
    </row>
    <row r="20" spans="1:8" ht="18.75" x14ac:dyDescent="0.3">
      <c r="A20" s="483"/>
      <c r="B20" s="23" t="s">
        <v>73</v>
      </c>
      <c r="D20" s="73">
        <v>1.5</v>
      </c>
      <c r="E20" s="5"/>
      <c r="F20" s="154"/>
      <c r="G20" s="5"/>
      <c r="H20" s="2" t="s">
        <v>48</v>
      </c>
    </row>
    <row r="21" spans="1:8" ht="18.75" x14ac:dyDescent="0.3">
      <c r="A21" s="483"/>
      <c r="B21" s="23" t="s">
        <v>23</v>
      </c>
      <c r="C21" s="35">
        <v>2</v>
      </c>
      <c r="D21" s="73">
        <v>0.5</v>
      </c>
      <c r="E21" s="5"/>
      <c r="F21" s="154"/>
      <c r="G21" s="5"/>
      <c r="H21" s="2" t="s">
        <v>48</v>
      </c>
    </row>
    <row r="22" spans="1:8" ht="18.75" x14ac:dyDescent="0.3">
      <c r="A22" s="483"/>
      <c r="B22" s="22" t="s">
        <v>21</v>
      </c>
      <c r="C22" s="35"/>
      <c r="D22" s="5"/>
      <c r="E22" s="5">
        <v>1</v>
      </c>
      <c r="F22" s="154">
        <v>1</v>
      </c>
      <c r="G22" s="5">
        <v>1</v>
      </c>
      <c r="H22" s="2" t="s">
        <v>48</v>
      </c>
    </row>
    <row r="23" spans="1:8" ht="19.5" thickBot="1" x14ac:dyDescent="0.35">
      <c r="A23" s="484"/>
      <c r="B23" s="24" t="s">
        <v>22</v>
      </c>
      <c r="C23" s="35"/>
      <c r="D23" s="5"/>
      <c r="E23" s="5">
        <v>2</v>
      </c>
      <c r="F23" s="154">
        <v>2</v>
      </c>
      <c r="G23" s="5">
        <v>2</v>
      </c>
      <c r="H23" s="2" t="s">
        <v>48</v>
      </c>
    </row>
    <row r="24" spans="1:8" ht="18.75" x14ac:dyDescent="0.3">
      <c r="A24" s="485" t="s">
        <v>26</v>
      </c>
      <c r="B24" s="21" t="s">
        <v>27</v>
      </c>
      <c r="C24" s="35"/>
      <c r="D24" s="5"/>
      <c r="E24" s="5">
        <v>2</v>
      </c>
      <c r="F24" s="154">
        <v>2</v>
      </c>
      <c r="G24" s="5">
        <v>3</v>
      </c>
      <c r="H24" s="2" t="s">
        <v>48</v>
      </c>
    </row>
    <row r="25" spans="1:8" ht="18.75" x14ac:dyDescent="0.3">
      <c r="A25" s="486"/>
      <c r="B25" s="22" t="s">
        <v>29</v>
      </c>
      <c r="C25" s="35"/>
      <c r="D25" s="5"/>
      <c r="E25" s="5"/>
      <c r="F25" s="154">
        <v>2</v>
      </c>
      <c r="G25" s="5">
        <v>2</v>
      </c>
      <c r="H25" s="2" t="s">
        <v>48</v>
      </c>
    </row>
    <row r="26" spans="1:8" ht="19.5" thickBot="1" x14ac:dyDescent="0.35">
      <c r="A26" s="487"/>
      <c r="B26" s="24" t="s">
        <v>28</v>
      </c>
      <c r="C26" s="35">
        <v>1</v>
      </c>
      <c r="D26" s="5">
        <v>1</v>
      </c>
      <c r="E26" s="5">
        <v>1</v>
      </c>
      <c r="F26" s="154">
        <v>2</v>
      </c>
      <c r="G26" s="5">
        <v>2</v>
      </c>
      <c r="H26" s="2" t="s">
        <v>48</v>
      </c>
    </row>
    <row r="27" spans="1:8" ht="45.75" thickBot="1" x14ac:dyDescent="0.35">
      <c r="A27" s="20" t="s">
        <v>24</v>
      </c>
      <c r="B27" s="20" t="s">
        <v>25</v>
      </c>
      <c r="C27" s="35">
        <v>1</v>
      </c>
      <c r="D27" s="5"/>
      <c r="E27" s="5"/>
      <c r="F27" s="154"/>
      <c r="G27" s="5"/>
      <c r="H27" s="2" t="s">
        <v>49</v>
      </c>
    </row>
    <row r="28" spans="1:8" ht="30" x14ac:dyDescent="0.3">
      <c r="A28" s="482" t="s">
        <v>30</v>
      </c>
      <c r="B28" s="21" t="s">
        <v>32</v>
      </c>
      <c r="C28" s="35">
        <v>1</v>
      </c>
      <c r="D28" s="5">
        <v>1</v>
      </c>
      <c r="E28" s="5">
        <v>1</v>
      </c>
      <c r="F28" s="154">
        <v>0</v>
      </c>
      <c r="G28" s="5">
        <v>0</v>
      </c>
      <c r="H28" s="2" t="s">
        <v>48</v>
      </c>
    </row>
    <row r="29" spans="1:8" ht="19.5" thickBot="1" x14ac:dyDescent="0.35">
      <c r="A29" s="484"/>
      <c r="B29" s="24" t="s">
        <v>31</v>
      </c>
      <c r="C29" s="35"/>
      <c r="D29" s="5"/>
      <c r="E29" s="5">
        <v>1</v>
      </c>
      <c r="F29" s="154">
        <v>1</v>
      </c>
      <c r="G29" s="5"/>
      <c r="H29" s="2" t="s">
        <v>48</v>
      </c>
    </row>
    <row r="30" spans="1:8" ht="19.5" thickBot="1" x14ac:dyDescent="0.35">
      <c r="A30" s="20" t="s">
        <v>33</v>
      </c>
      <c r="B30" s="20" t="s">
        <v>33</v>
      </c>
      <c r="C30" s="36">
        <v>2</v>
      </c>
      <c r="D30" s="6">
        <v>2</v>
      </c>
      <c r="E30" s="6">
        <v>1</v>
      </c>
      <c r="F30" s="155">
        <v>1</v>
      </c>
      <c r="G30" s="6">
        <v>1</v>
      </c>
      <c r="H30" s="2" t="s">
        <v>48</v>
      </c>
    </row>
    <row r="31" spans="1:8" ht="18.75" customHeight="1" x14ac:dyDescent="0.3">
      <c r="A31" s="206" t="s">
        <v>146</v>
      </c>
      <c r="B31" s="116" t="s">
        <v>34</v>
      </c>
      <c r="C31" s="35">
        <v>2</v>
      </c>
      <c r="D31" s="5">
        <v>2</v>
      </c>
      <c r="E31" s="5">
        <v>2</v>
      </c>
      <c r="F31" s="154">
        <v>2</v>
      </c>
      <c r="G31" s="5">
        <v>2</v>
      </c>
      <c r="H31" s="2" t="s">
        <v>48</v>
      </c>
    </row>
    <row r="32" spans="1:8" ht="30.75" thickBot="1" x14ac:dyDescent="0.35">
      <c r="A32" s="213" t="s">
        <v>147</v>
      </c>
      <c r="B32" s="214" t="s">
        <v>147</v>
      </c>
      <c r="C32" s="37"/>
      <c r="D32" s="7"/>
      <c r="E32" s="7"/>
      <c r="F32" s="156">
        <v>1</v>
      </c>
      <c r="G32" s="8">
        <v>1</v>
      </c>
      <c r="H32" s="2" t="s">
        <v>48</v>
      </c>
    </row>
    <row r="33" spans="1:8" ht="19.5" thickBot="1" x14ac:dyDescent="0.35">
      <c r="A33" s="10" t="s">
        <v>35</v>
      </c>
      <c r="B33" s="11"/>
      <c r="C33" s="12">
        <f>SUM(C11:C32)</f>
        <v>22</v>
      </c>
      <c r="D33" s="13">
        <f>SUM(D11:D32)</f>
        <v>20</v>
      </c>
      <c r="E33" s="13">
        <f t="shared" ref="E33:G33" si="0">SUM(E11:E32)</f>
        <v>29</v>
      </c>
      <c r="F33" s="157">
        <f t="shared" si="0"/>
        <v>31</v>
      </c>
      <c r="G33" s="13">
        <f t="shared" si="0"/>
        <v>32</v>
      </c>
      <c r="H33" s="2"/>
    </row>
    <row r="34" spans="1:8" ht="15.75" thickBot="1" x14ac:dyDescent="0.3">
      <c r="A34" s="479" t="s">
        <v>56</v>
      </c>
      <c r="B34" s="480"/>
      <c r="C34" s="549"/>
      <c r="D34" s="549"/>
      <c r="E34" s="549"/>
      <c r="F34" s="549"/>
      <c r="G34" s="549"/>
      <c r="H34" s="551"/>
    </row>
    <row r="35" spans="1:8" ht="15.75" thickBot="1" x14ac:dyDescent="0.3">
      <c r="A35" s="41" t="s">
        <v>7</v>
      </c>
      <c r="B35" s="48" t="s">
        <v>8</v>
      </c>
      <c r="C35" s="56">
        <v>2</v>
      </c>
      <c r="D35" s="72">
        <v>2</v>
      </c>
      <c r="E35" s="230"/>
      <c r="F35" s="232"/>
      <c r="G35" s="299"/>
      <c r="H35" s="295"/>
    </row>
    <row r="36" spans="1:8" ht="19.5" thickBot="1" x14ac:dyDescent="0.35">
      <c r="A36" s="144" t="s">
        <v>12</v>
      </c>
      <c r="B36" s="43" t="s">
        <v>13</v>
      </c>
      <c r="C36" s="49">
        <v>1</v>
      </c>
      <c r="D36" s="5">
        <v>1</v>
      </c>
      <c r="E36" s="5" t="s">
        <v>14</v>
      </c>
      <c r="F36" s="154"/>
      <c r="G36" s="300"/>
      <c r="H36" s="303" t="s">
        <v>48</v>
      </c>
    </row>
    <row r="37" spans="1:8" ht="19.5" thickBot="1" x14ac:dyDescent="0.35">
      <c r="A37" s="65" t="s">
        <v>30</v>
      </c>
      <c r="B37" s="51" t="s">
        <v>31</v>
      </c>
      <c r="C37" s="59">
        <v>1</v>
      </c>
      <c r="D37" s="55">
        <v>1</v>
      </c>
      <c r="E37" s="55"/>
      <c r="F37" s="233"/>
      <c r="G37" s="301"/>
      <c r="H37" s="303"/>
    </row>
    <row r="38" spans="1:8" ht="19.5" thickBot="1" x14ac:dyDescent="0.35">
      <c r="A38" s="482" t="s">
        <v>19</v>
      </c>
      <c r="B38" s="63" t="s">
        <v>21</v>
      </c>
      <c r="C38" s="62"/>
      <c r="D38" s="55">
        <v>1</v>
      </c>
      <c r="E38" s="55"/>
      <c r="F38" s="233"/>
      <c r="G38" s="301"/>
      <c r="H38" s="303"/>
    </row>
    <row r="39" spans="1:8" ht="19.5" thickBot="1" x14ac:dyDescent="0.35">
      <c r="A39" s="484"/>
      <c r="B39" s="64" t="s">
        <v>22</v>
      </c>
      <c r="C39" s="62"/>
      <c r="D39" s="55">
        <v>1</v>
      </c>
      <c r="E39" s="55"/>
      <c r="F39" s="233"/>
      <c r="G39" s="301"/>
      <c r="H39" s="303"/>
    </row>
    <row r="40" spans="1:8" ht="19.5" thickBot="1" x14ac:dyDescent="0.35">
      <c r="A40" s="482" t="s">
        <v>10</v>
      </c>
      <c r="B40" s="64" t="s">
        <v>58</v>
      </c>
      <c r="C40" s="62">
        <v>1</v>
      </c>
      <c r="D40" s="55">
        <v>1</v>
      </c>
      <c r="E40" s="55">
        <v>1</v>
      </c>
      <c r="F40" s="233">
        <v>1</v>
      </c>
      <c r="G40" s="301">
        <v>1</v>
      </c>
      <c r="H40" s="303" t="s">
        <v>48</v>
      </c>
    </row>
    <row r="41" spans="1:8" ht="19.5" thickBot="1" x14ac:dyDescent="0.35">
      <c r="A41" s="550"/>
      <c r="B41" s="64" t="s">
        <v>138</v>
      </c>
      <c r="C41" s="62">
        <v>1</v>
      </c>
      <c r="D41" s="55">
        <v>2</v>
      </c>
      <c r="E41" s="55">
        <v>2</v>
      </c>
      <c r="F41" s="233">
        <v>1</v>
      </c>
      <c r="G41" s="301">
        <v>1</v>
      </c>
      <c r="H41" s="303" t="s">
        <v>48</v>
      </c>
    </row>
    <row r="42" spans="1:8" ht="19.5" thickBot="1" x14ac:dyDescent="0.35">
      <c r="A42" s="46" t="s">
        <v>159</v>
      </c>
      <c r="B42" s="47" t="s">
        <v>34</v>
      </c>
      <c r="C42" s="61">
        <v>1</v>
      </c>
      <c r="D42" s="44"/>
      <c r="E42" s="44"/>
      <c r="F42" s="234"/>
      <c r="G42" s="302"/>
      <c r="H42" s="304"/>
    </row>
    <row r="43" spans="1:8" ht="15.75" thickBot="1" x14ac:dyDescent="0.3">
      <c r="A43" s="504" t="s">
        <v>47</v>
      </c>
      <c r="B43" s="531"/>
      <c r="C43" s="52">
        <f>SUM(C35:C42)+C33</f>
        <v>29</v>
      </c>
      <c r="D43" s="60">
        <f>SUM(D35:D42)+D33</f>
        <v>29</v>
      </c>
      <c r="E43" s="60">
        <f>SUM(E35:E42)+E33</f>
        <v>32</v>
      </c>
      <c r="F43" s="260">
        <f>SUM(F35:F42)+F33</f>
        <v>33</v>
      </c>
      <c r="G43" s="60">
        <f>SUM(G35:G42)+G33</f>
        <v>34</v>
      </c>
      <c r="H43" s="17">
        <f>SUM(C43:G43)</f>
        <v>157</v>
      </c>
    </row>
    <row r="44" spans="1:8" ht="43.5" customHeight="1" thickBot="1" x14ac:dyDescent="0.3">
      <c r="A44" s="504" t="s">
        <v>74</v>
      </c>
      <c r="B44" s="546"/>
      <c r="C44" s="39">
        <v>29</v>
      </c>
      <c r="D44" s="25">
        <v>30</v>
      </c>
      <c r="E44" s="25">
        <v>32</v>
      </c>
      <c r="F44" s="238">
        <v>33</v>
      </c>
      <c r="G44" s="26">
        <v>33</v>
      </c>
      <c r="H44" s="17">
        <f>SUM(C44:G44)</f>
        <v>157</v>
      </c>
    </row>
    <row r="45" spans="1:8" ht="15.75" thickBot="1" x14ac:dyDescent="0.3">
      <c r="A45" s="506" t="s">
        <v>50</v>
      </c>
      <c r="B45" s="547"/>
      <c r="C45" s="66">
        <v>34</v>
      </c>
      <c r="D45" s="67">
        <v>34</v>
      </c>
      <c r="E45" s="67">
        <v>34</v>
      </c>
      <c r="F45" s="261">
        <v>34</v>
      </c>
      <c r="G45" s="29">
        <v>34</v>
      </c>
      <c r="H45" s="68"/>
    </row>
    <row r="46" spans="1:8" ht="15.75" thickBot="1" x14ac:dyDescent="0.3">
      <c r="A46" s="548" t="s">
        <v>51</v>
      </c>
      <c r="B46" s="547"/>
      <c r="C46" s="69">
        <f>C43*C45</f>
        <v>986</v>
      </c>
      <c r="D46" s="70">
        <f t="shared" ref="D46:G46" si="1">D43*D45</f>
        <v>986</v>
      </c>
      <c r="E46" s="70">
        <f t="shared" si="1"/>
        <v>1088</v>
      </c>
      <c r="F46" s="262">
        <f t="shared" si="1"/>
        <v>1122</v>
      </c>
      <c r="G46" s="71">
        <f t="shared" si="1"/>
        <v>1156</v>
      </c>
      <c r="H46" s="135">
        <f>SUM(C46:G46)</f>
        <v>5338</v>
      </c>
    </row>
    <row r="47" spans="1:8" x14ac:dyDescent="0.25">
      <c r="H47" s="136"/>
    </row>
    <row r="48" spans="1:8" ht="15.75" thickBot="1" x14ac:dyDescent="0.3"/>
    <row r="49" spans="1:7" x14ac:dyDescent="0.25">
      <c r="A49" s="491" t="s">
        <v>193</v>
      </c>
      <c r="B49" s="492"/>
      <c r="C49" s="492"/>
      <c r="D49" s="492"/>
      <c r="E49" s="492"/>
      <c r="F49" s="492"/>
      <c r="G49" s="493"/>
    </row>
    <row r="50" spans="1:7" ht="15.75" thickBot="1" x14ac:dyDescent="0.3">
      <c r="A50" s="494"/>
      <c r="B50" s="495"/>
      <c r="C50" s="495"/>
      <c r="D50" s="495"/>
      <c r="E50" s="495"/>
      <c r="F50" s="495"/>
      <c r="G50" s="496"/>
    </row>
    <row r="51" spans="1:7" ht="16.5" thickBot="1" x14ac:dyDescent="0.3">
      <c r="A51" s="497" t="s">
        <v>205</v>
      </c>
      <c r="B51" s="499" t="s">
        <v>206</v>
      </c>
      <c r="C51" s="512" t="s">
        <v>229</v>
      </c>
      <c r="D51" s="513"/>
      <c r="E51" s="513"/>
      <c r="F51" s="513"/>
      <c r="G51" s="514"/>
    </row>
    <row r="52" spans="1:7" ht="16.5" thickBot="1" x14ac:dyDescent="0.3">
      <c r="A52" s="498"/>
      <c r="B52" s="500"/>
      <c r="C52" s="363" t="s">
        <v>230</v>
      </c>
      <c r="D52" s="363" t="s">
        <v>231</v>
      </c>
      <c r="E52" s="363" t="s">
        <v>232</v>
      </c>
      <c r="F52" s="363" t="s">
        <v>233</v>
      </c>
      <c r="G52" s="363" t="s">
        <v>234</v>
      </c>
    </row>
    <row r="53" spans="1:7" ht="72" customHeight="1" thickBot="1" x14ac:dyDescent="0.3">
      <c r="A53" s="347" t="s">
        <v>207</v>
      </c>
      <c r="B53" s="348" t="s">
        <v>194</v>
      </c>
      <c r="C53" s="355">
        <v>1</v>
      </c>
      <c r="D53" s="356">
        <v>1</v>
      </c>
      <c r="E53" s="356">
        <v>1</v>
      </c>
      <c r="F53" s="356">
        <v>1</v>
      </c>
      <c r="G53" s="357">
        <v>1</v>
      </c>
    </row>
    <row r="54" spans="1:7" ht="16.5" thickBot="1" x14ac:dyDescent="0.3">
      <c r="A54" s="510" t="s">
        <v>208</v>
      </c>
      <c r="B54" s="348" t="s">
        <v>221</v>
      </c>
      <c r="C54" s="358" t="s">
        <v>218</v>
      </c>
      <c r="D54" s="362">
        <v>1</v>
      </c>
      <c r="E54" s="362">
        <v>1</v>
      </c>
      <c r="F54" s="362">
        <v>1</v>
      </c>
      <c r="G54" s="357">
        <v>1</v>
      </c>
    </row>
    <row r="55" spans="1:7" ht="102" customHeight="1" thickBot="1" x14ac:dyDescent="0.3">
      <c r="A55" s="511"/>
      <c r="B55" s="306" t="s">
        <v>222</v>
      </c>
      <c r="C55" s="362">
        <v>1</v>
      </c>
      <c r="D55" s="306" t="s">
        <v>218</v>
      </c>
      <c r="E55" s="348" t="s">
        <v>235</v>
      </c>
      <c r="F55" s="306" t="s">
        <v>218</v>
      </c>
      <c r="G55" s="306" t="s">
        <v>218</v>
      </c>
    </row>
    <row r="56" spans="1:7" ht="16.5" thickBot="1" x14ac:dyDescent="0.3">
      <c r="A56" s="501" t="s">
        <v>209</v>
      </c>
      <c r="B56" s="348" t="s">
        <v>223</v>
      </c>
      <c r="C56" s="365">
        <v>1</v>
      </c>
      <c r="D56" s="365">
        <v>1</v>
      </c>
      <c r="E56" s="365">
        <v>1</v>
      </c>
      <c r="F56" s="365">
        <v>1</v>
      </c>
      <c r="G56" s="365">
        <v>1</v>
      </c>
    </row>
    <row r="57" spans="1:7" ht="16.5" thickBot="1" x14ac:dyDescent="0.3">
      <c r="A57" s="502"/>
      <c r="B57" s="349" t="s">
        <v>224</v>
      </c>
      <c r="C57" s="287">
        <v>1</v>
      </c>
      <c r="D57" s="287">
        <v>1</v>
      </c>
      <c r="E57" s="287">
        <v>1</v>
      </c>
      <c r="F57" s="287">
        <v>1</v>
      </c>
      <c r="G57" s="366">
        <v>1</v>
      </c>
    </row>
    <row r="58" spans="1:7" ht="16.5" thickBot="1" x14ac:dyDescent="0.3">
      <c r="A58" s="502"/>
      <c r="B58" s="349" t="s">
        <v>225</v>
      </c>
      <c r="C58" s="308">
        <v>2</v>
      </c>
      <c r="D58" s="287">
        <v>2</v>
      </c>
      <c r="E58" s="287">
        <v>2</v>
      </c>
      <c r="F58" s="287">
        <v>2</v>
      </c>
      <c r="G58" s="287">
        <v>2</v>
      </c>
    </row>
    <row r="59" spans="1:7" ht="57.75" customHeight="1" thickBot="1" x14ac:dyDescent="0.3">
      <c r="A59" s="503"/>
      <c r="B59" s="350" t="s">
        <v>226</v>
      </c>
      <c r="C59" s="308">
        <v>2</v>
      </c>
      <c r="D59" s="308">
        <v>2</v>
      </c>
      <c r="E59" s="308">
        <v>2</v>
      </c>
      <c r="F59" s="308">
        <v>2</v>
      </c>
      <c r="G59" s="308">
        <v>2</v>
      </c>
    </row>
    <row r="60" spans="1:7" ht="16.5" thickBot="1" x14ac:dyDescent="0.3">
      <c r="A60" s="501" t="s">
        <v>210</v>
      </c>
      <c r="B60" s="348" t="s">
        <v>201</v>
      </c>
      <c r="C60" s="365">
        <v>0.5</v>
      </c>
      <c r="D60" s="365">
        <v>0.5</v>
      </c>
      <c r="E60" s="365">
        <v>0.5</v>
      </c>
      <c r="F60" s="365">
        <v>0.5</v>
      </c>
      <c r="G60" s="365">
        <v>0.5</v>
      </c>
    </row>
    <row r="61" spans="1:7" ht="53.25" customHeight="1" thickBot="1" x14ac:dyDescent="0.3">
      <c r="A61" s="502"/>
      <c r="B61" s="351" t="s">
        <v>202</v>
      </c>
      <c r="C61" s="367">
        <v>0.5</v>
      </c>
      <c r="D61" s="365">
        <v>0.5</v>
      </c>
      <c r="E61" s="365">
        <v>0.5</v>
      </c>
      <c r="F61" s="365">
        <v>0.5</v>
      </c>
      <c r="G61" s="365">
        <v>0.5</v>
      </c>
    </row>
    <row r="62" spans="1:7" ht="59.25" customHeight="1" thickBot="1" x14ac:dyDescent="0.3">
      <c r="A62" s="361" t="s">
        <v>211</v>
      </c>
      <c r="B62" s="361" t="s">
        <v>204</v>
      </c>
      <c r="C62" s="370">
        <v>0.5</v>
      </c>
      <c r="D62" s="365">
        <v>0.5</v>
      </c>
      <c r="E62" s="365">
        <v>0.5</v>
      </c>
      <c r="F62" s="365">
        <v>0.5</v>
      </c>
      <c r="G62" s="365">
        <v>0.5</v>
      </c>
    </row>
    <row r="63" spans="1:7" ht="95.25" customHeight="1" thickBot="1" x14ac:dyDescent="0.3">
      <c r="A63" s="347" t="s">
        <v>227</v>
      </c>
      <c r="B63" s="348" t="s">
        <v>228</v>
      </c>
      <c r="C63" s="367">
        <v>0.5</v>
      </c>
      <c r="D63" s="367">
        <v>0.5</v>
      </c>
      <c r="E63" s="367">
        <v>0.5</v>
      </c>
      <c r="F63" s="367">
        <v>0.5</v>
      </c>
      <c r="G63" s="367">
        <v>0.5</v>
      </c>
    </row>
    <row r="64" spans="1:7" ht="15.75" thickBot="1" x14ac:dyDescent="0.3">
      <c r="A64" s="453" t="s">
        <v>36</v>
      </c>
      <c r="B64" s="454"/>
      <c r="C64" s="369">
        <f>SUM(C53:C63)</f>
        <v>10</v>
      </c>
      <c r="D64" s="369">
        <f t="shared" ref="D64:G64" si="2">SUM(D53:D63)</f>
        <v>10</v>
      </c>
      <c r="E64" s="369">
        <f t="shared" si="2"/>
        <v>10</v>
      </c>
      <c r="F64" s="369">
        <f t="shared" si="2"/>
        <v>10</v>
      </c>
      <c r="G64" s="368">
        <f t="shared" si="2"/>
        <v>10</v>
      </c>
    </row>
    <row r="65" spans="1:7" ht="15.75" thickBot="1" x14ac:dyDescent="0.3">
      <c r="A65" s="453" t="s">
        <v>217</v>
      </c>
      <c r="B65" s="454"/>
      <c r="C65" s="372">
        <v>340</v>
      </c>
      <c r="D65" s="372">
        <v>340</v>
      </c>
      <c r="E65" s="372">
        <v>340</v>
      </c>
      <c r="F65" s="372">
        <v>340</v>
      </c>
      <c r="G65" s="372">
        <v>340</v>
      </c>
    </row>
    <row r="66" spans="1:7" x14ac:dyDescent="0.25">
      <c r="E66" s="297" t="s">
        <v>236</v>
      </c>
      <c r="G66" s="297">
        <f>SUM(C65:G65)</f>
        <v>1700</v>
      </c>
    </row>
  </sheetData>
  <mergeCells count="35">
    <mergeCell ref="A56:A59"/>
    <mergeCell ref="A60:A61"/>
    <mergeCell ref="A64:B64"/>
    <mergeCell ref="A65:B65"/>
    <mergeCell ref="A49:G50"/>
    <mergeCell ref="A51:A52"/>
    <mergeCell ref="B51:B52"/>
    <mergeCell ref="C51:G51"/>
    <mergeCell ref="A54:A55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  <mergeCell ref="A10:H10"/>
    <mergeCell ref="A11:A12"/>
    <mergeCell ref="A46:B46"/>
    <mergeCell ref="A40:A41"/>
    <mergeCell ref="A19:A23"/>
    <mergeCell ref="A24:A26"/>
    <mergeCell ref="A28:A29"/>
    <mergeCell ref="A34:H34"/>
    <mergeCell ref="A38:A39"/>
    <mergeCell ref="A43:B43"/>
    <mergeCell ref="A44:B44"/>
    <mergeCell ref="A45:B45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L58"/>
  <sheetViews>
    <sheetView topLeftCell="A7" workbookViewId="0">
      <selection activeCell="I25" sqref="I25"/>
    </sheetView>
  </sheetViews>
  <sheetFormatPr defaultRowHeight="15" x14ac:dyDescent="0.25"/>
  <cols>
    <col min="1" max="1" width="31" customWidth="1"/>
    <col min="2" max="2" width="21.85546875" customWidth="1"/>
    <col min="8" max="8" width="27.1406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155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189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40"/>
      <c r="B5" s="140"/>
      <c r="C5" s="140"/>
      <c r="D5" s="140"/>
      <c r="E5" s="140"/>
      <c r="F5" s="140"/>
      <c r="G5" s="140"/>
      <c r="H5" s="140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109</v>
      </c>
      <c r="D7" s="3" t="s">
        <v>45</v>
      </c>
      <c r="E7" s="3" t="s">
        <v>44</v>
      </c>
      <c r="F7" s="3" t="s">
        <v>42</v>
      </c>
      <c r="G7" s="152" t="s">
        <v>43</v>
      </c>
      <c r="H7" s="473"/>
    </row>
    <row r="8" spans="1:8" x14ac:dyDescent="0.25">
      <c r="A8" s="427"/>
      <c r="B8" s="431"/>
      <c r="C8" s="552" t="s">
        <v>110</v>
      </c>
      <c r="D8" s="552" t="s">
        <v>65</v>
      </c>
      <c r="E8" s="552" t="s">
        <v>57</v>
      </c>
      <c r="F8" s="552" t="s">
        <v>37</v>
      </c>
      <c r="G8" s="554" t="s">
        <v>38</v>
      </c>
      <c r="H8" s="473"/>
    </row>
    <row r="9" spans="1:8" ht="15.75" thickBot="1" x14ac:dyDescent="0.3">
      <c r="A9" s="428"/>
      <c r="B9" s="432"/>
      <c r="C9" s="553"/>
      <c r="D9" s="553"/>
      <c r="E9" s="553"/>
      <c r="F9" s="553"/>
      <c r="G9" s="555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141" t="s">
        <v>8</v>
      </c>
      <c r="C11" s="34"/>
      <c r="D11" s="4"/>
      <c r="E11" s="4"/>
      <c r="F11" s="4">
        <v>3</v>
      </c>
      <c r="G11" s="154">
        <v>3</v>
      </c>
      <c r="H11" s="2" t="s">
        <v>48</v>
      </c>
    </row>
    <row r="12" spans="1:8" ht="19.5" thickBot="1" x14ac:dyDescent="0.35">
      <c r="A12" s="487"/>
      <c r="B12" s="143" t="s">
        <v>9</v>
      </c>
      <c r="C12" s="35"/>
      <c r="D12" s="5"/>
      <c r="E12" s="5"/>
      <c r="F12" s="5">
        <v>2</v>
      </c>
      <c r="G12" s="153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/>
      <c r="D13" s="5"/>
      <c r="E13" s="5"/>
      <c r="F13" s="5">
        <v>3</v>
      </c>
      <c r="G13" s="154">
        <v>3</v>
      </c>
      <c r="H13" s="2" t="s">
        <v>48</v>
      </c>
    </row>
    <row r="14" spans="1:8" ht="18.75" x14ac:dyDescent="0.3">
      <c r="A14" s="482" t="s">
        <v>12</v>
      </c>
      <c r="B14" s="141" t="s">
        <v>13</v>
      </c>
      <c r="C14" s="35"/>
      <c r="D14" s="5"/>
      <c r="E14" s="5"/>
      <c r="F14" s="5"/>
      <c r="G14" s="154"/>
      <c r="H14" s="2" t="s">
        <v>48</v>
      </c>
    </row>
    <row r="15" spans="1:8" ht="18.75" x14ac:dyDescent="0.3">
      <c r="A15" s="483"/>
      <c r="B15" s="142" t="s">
        <v>15</v>
      </c>
      <c r="C15" s="35"/>
      <c r="D15" s="5"/>
      <c r="E15" s="5"/>
      <c r="F15" s="5">
        <v>3</v>
      </c>
      <c r="G15" s="154">
        <v>3</v>
      </c>
      <c r="H15" s="2" t="s">
        <v>48</v>
      </c>
    </row>
    <row r="16" spans="1:8" ht="18.75" x14ac:dyDescent="0.3">
      <c r="A16" s="483"/>
      <c r="B16" s="142" t="s">
        <v>16</v>
      </c>
      <c r="C16" s="35"/>
      <c r="D16" s="5"/>
      <c r="E16" s="5"/>
      <c r="F16" s="5">
        <v>2</v>
      </c>
      <c r="G16" s="154">
        <v>2</v>
      </c>
      <c r="H16" s="2" t="s">
        <v>48</v>
      </c>
    </row>
    <row r="17" spans="1:12" ht="30" x14ac:dyDescent="0.3">
      <c r="A17" s="483"/>
      <c r="B17" s="142" t="s">
        <v>17</v>
      </c>
      <c r="C17" s="35"/>
      <c r="D17" s="5"/>
      <c r="E17" s="5"/>
      <c r="F17" s="5">
        <v>1</v>
      </c>
      <c r="G17" s="154">
        <v>1</v>
      </c>
      <c r="H17" s="2" t="s">
        <v>48</v>
      </c>
    </row>
    <row r="18" spans="1:12" ht="19.5" thickBot="1" x14ac:dyDescent="0.35">
      <c r="A18" s="484"/>
      <c r="B18" s="143" t="s">
        <v>18</v>
      </c>
      <c r="C18" s="35"/>
      <c r="D18" s="5"/>
      <c r="E18" s="5"/>
      <c r="F18" s="5">
        <v>1</v>
      </c>
      <c r="G18" s="154">
        <v>1</v>
      </c>
      <c r="H18" s="2" t="s">
        <v>48</v>
      </c>
    </row>
    <row r="19" spans="1:12" ht="18.75" x14ac:dyDescent="0.3">
      <c r="A19" s="482" t="s">
        <v>19</v>
      </c>
      <c r="B19" s="75" t="s">
        <v>20</v>
      </c>
      <c r="C19" s="77"/>
      <c r="D19" s="5"/>
      <c r="E19" s="5"/>
      <c r="F19" s="5">
        <v>2</v>
      </c>
      <c r="G19" s="154">
        <v>2</v>
      </c>
      <c r="H19" s="2" t="s">
        <v>48</v>
      </c>
    </row>
    <row r="20" spans="1:12" ht="18.75" x14ac:dyDescent="0.3">
      <c r="A20" s="483"/>
      <c r="B20" s="142" t="s">
        <v>21</v>
      </c>
      <c r="C20" s="35"/>
      <c r="D20" s="5"/>
      <c r="E20" s="5"/>
      <c r="F20" s="5">
        <v>1</v>
      </c>
      <c r="G20" s="154">
        <v>1</v>
      </c>
      <c r="H20" s="2" t="s">
        <v>48</v>
      </c>
    </row>
    <row r="21" spans="1:12" ht="19.5" thickBot="1" x14ac:dyDescent="0.35">
      <c r="A21" s="484"/>
      <c r="B21" s="143" t="s">
        <v>22</v>
      </c>
      <c r="C21" s="35"/>
      <c r="D21" s="5"/>
      <c r="E21" s="5"/>
      <c r="F21" s="5">
        <v>2</v>
      </c>
      <c r="G21" s="154">
        <v>2</v>
      </c>
      <c r="H21" s="2" t="s">
        <v>48</v>
      </c>
    </row>
    <row r="22" spans="1:12" ht="18.75" x14ac:dyDescent="0.3">
      <c r="A22" s="485" t="s">
        <v>26</v>
      </c>
      <c r="B22" s="141" t="s">
        <v>27</v>
      </c>
      <c r="C22" s="35"/>
      <c r="D22" s="5"/>
      <c r="E22" s="5"/>
      <c r="F22" s="5">
        <v>2</v>
      </c>
      <c r="G22" s="154">
        <v>3</v>
      </c>
      <c r="H22" s="2" t="s">
        <v>48</v>
      </c>
    </row>
    <row r="23" spans="1:12" ht="18.75" x14ac:dyDescent="0.3">
      <c r="A23" s="486"/>
      <c r="B23" s="142" t="s">
        <v>29</v>
      </c>
      <c r="C23" s="35"/>
      <c r="D23" s="5"/>
      <c r="E23" s="5"/>
      <c r="F23" s="5">
        <v>2</v>
      </c>
      <c r="G23" s="154">
        <v>2</v>
      </c>
      <c r="H23" s="2" t="s">
        <v>48</v>
      </c>
    </row>
    <row r="24" spans="1:12" ht="19.5" thickBot="1" x14ac:dyDescent="0.35">
      <c r="A24" s="487"/>
      <c r="B24" s="143" t="s">
        <v>28</v>
      </c>
      <c r="C24" s="35"/>
      <c r="D24" s="5"/>
      <c r="E24" s="5"/>
      <c r="F24" s="5">
        <v>2</v>
      </c>
      <c r="G24" s="154">
        <v>2</v>
      </c>
      <c r="H24" s="2" t="s">
        <v>48</v>
      </c>
    </row>
    <row r="25" spans="1:12" ht="60.75" thickBot="1" x14ac:dyDescent="0.35">
      <c r="A25" s="20" t="s">
        <v>24</v>
      </c>
      <c r="B25" s="20" t="s">
        <v>25</v>
      </c>
      <c r="C25" s="35"/>
      <c r="D25" s="5"/>
      <c r="E25" s="5"/>
      <c r="F25" s="5"/>
      <c r="G25" s="154"/>
      <c r="H25" s="2" t="s">
        <v>49</v>
      </c>
    </row>
    <row r="26" spans="1:12" ht="30" x14ac:dyDescent="0.3">
      <c r="A26" s="482" t="s">
        <v>30</v>
      </c>
      <c r="B26" s="141" t="s">
        <v>32</v>
      </c>
      <c r="C26" s="35"/>
      <c r="D26" s="5"/>
      <c r="E26" s="5"/>
      <c r="F26" s="5"/>
      <c r="G26" s="154"/>
      <c r="H26" s="2" t="s">
        <v>48</v>
      </c>
    </row>
    <row r="27" spans="1:12" ht="19.5" thickBot="1" x14ac:dyDescent="0.35">
      <c r="A27" s="484"/>
      <c r="B27" s="143" t="s">
        <v>31</v>
      </c>
      <c r="C27" s="35"/>
      <c r="D27" s="5"/>
      <c r="E27" s="5"/>
      <c r="F27" s="5">
        <v>1</v>
      </c>
      <c r="G27" s="154"/>
      <c r="H27" s="2" t="s">
        <v>48</v>
      </c>
      <c r="L27" s="297"/>
    </row>
    <row r="28" spans="1:12" ht="19.5" thickBot="1" x14ac:dyDescent="0.35">
      <c r="A28" s="20" t="s">
        <v>33</v>
      </c>
      <c r="B28" s="20" t="s">
        <v>145</v>
      </c>
      <c r="C28" s="36"/>
      <c r="D28" s="6"/>
      <c r="E28" s="6"/>
      <c r="F28" s="6">
        <v>1</v>
      </c>
      <c r="G28" s="155">
        <v>1</v>
      </c>
      <c r="H28" s="2" t="s">
        <v>48</v>
      </c>
    </row>
    <row r="29" spans="1:12" ht="18.75" customHeight="1" x14ac:dyDescent="0.3">
      <c r="A29" s="206" t="s">
        <v>146</v>
      </c>
      <c r="B29" s="116" t="s">
        <v>34</v>
      </c>
      <c r="C29" s="35"/>
      <c r="D29" s="5"/>
      <c r="E29" s="5"/>
      <c r="F29" s="5">
        <v>2</v>
      </c>
      <c r="G29" s="154">
        <v>2</v>
      </c>
      <c r="H29" s="2" t="s">
        <v>48</v>
      </c>
    </row>
    <row r="30" spans="1:12" ht="30.75" thickBot="1" x14ac:dyDescent="0.35">
      <c r="A30" s="213" t="s">
        <v>147</v>
      </c>
      <c r="B30" s="214" t="s">
        <v>147</v>
      </c>
      <c r="C30" s="37"/>
      <c r="D30" s="7"/>
      <c r="E30" s="7"/>
      <c r="F30" s="8">
        <v>1</v>
      </c>
      <c r="G30" s="156">
        <v>1</v>
      </c>
      <c r="H30" s="2" t="s">
        <v>48</v>
      </c>
    </row>
    <row r="31" spans="1:12" ht="19.5" thickBot="1" x14ac:dyDescent="0.35">
      <c r="A31" s="10" t="s">
        <v>35</v>
      </c>
      <c r="B31" s="11"/>
      <c r="C31" s="12"/>
      <c r="D31" s="13"/>
      <c r="E31" s="13"/>
      <c r="F31" s="13">
        <f>SUM(F11:F30)</f>
        <v>31</v>
      </c>
      <c r="G31" s="157">
        <f>SUM(G11:G30)</f>
        <v>32</v>
      </c>
      <c r="H31" s="2"/>
    </row>
    <row r="32" spans="1:12" ht="15.75" thickBot="1" x14ac:dyDescent="0.3">
      <c r="A32" s="556" t="s">
        <v>56</v>
      </c>
      <c r="B32" s="549"/>
      <c r="C32" s="549"/>
      <c r="D32" s="549"/>
      <c r="E32" s="549"/>
      <c r="F32" s="549"/>
      <c r="G32" s="549"/>
      <c r="H32" s="481"/>
    </row>
    <row r="33" spans="1:8" ht="30.75" thickBot="1" x14ac:dyDescent="0.35">
      <c r="A33" s="20" t="s">
        <v>12</v>
      </c>
      <c r="B33" s="20" t="s">
        <v>106</v>
      </c>
      <c r="C33" s="294"/>
      <c r="D33" s="293"/>
      <c r="E33" s="293"/>
      <c r="F33" s="293"/>
      <c r="G33" s="298">
        <v>1</v>
      </c>
      <c r="H33" s="54" t="s">
        <v>48</v>
      </c>
    </row>
    <row r="34" spans="1:8" ht="30.75" thickBot="1" x14ac:dyDescent="0.35">
      <c r="A34" s="286" t="s">
        <v>19</v>
      </c>
      <c r="B34" s="64" t="s">
        <v>21</v>
      </c>
      <c r="C34" s="291"/>
      <c r="D34" s="4"/>
      <c r="E34" s="4"/>
      <c r="F34" s="4">
        <v>1</v>
      </c>
      <c r="G34" s="292"/>
      <c r="H34" s="54" t="s">
        <v>48</v>
      </c>
    </row>
    <row r="35" spans="1:8" ht="15.75" thickBot="1" x14ac:dyDescent="0.3">
      <c r="A35" s="504" t="s">
        <v>47</v>
      </c>
      <c r="B35" s="545"/>
      <c r="C35" s="52">
        <f>SUM(C34:C34)+C31</f>
        <v>0</v>
      </c>
      <c r="D35" s="60">
        <f>SUM(D34:D34)+D31</f>
        <v>0</v>
      </c>
      <c r="E35" s="60">
        <f>SUM(E34:E34)+E31</f>
        <v>0</v>
      </c>
      <c r="F35" s="60">
        <f>SUM(F34:F34)+F31</f>
        <v>32</v>
      </c>
      <c r="G35" s="256">
        <f>SUM(G33:G34)+G31</f>
        <v>33</v>
      </c>
      <c r="H35" s="17">
        <f>SUM(C35:G35)</f>
        <v>65</v>
      </c>
    </row>
    <row r="36" spans="1:8" ht="45.75" customHeight="1" thickBot="1" x14ac:dyDescent="0.3">
      <c r="A36" s="504" t="s">
        <v>74</v>
      </c>
      <c r="B36" s="546"/>
      <c r="C36" s="39">
        <v>29</v>
      </c>
      <c r="D36" s="25">
        <v>30</v>
      </c>
      <c r="E36" s="25">
        <v>32</v>
      </c>
      <c r="F36" s="25">
        <v>33</v>
      </c>
      <c r="G36" s="257">
        <v>33</v>
      </c>
      <c r="H36" s="17">
        <f>SUM(C36:G36)</f>
        <v>157</v>
      </c>
    </row>
    <row r="37" spans="1:8" ht="15.75" thickBot="1" x14ac:dyDescent="0.3">
      <c r="A37" s="506" t="s">
        <v>50</v>
      </c>
      <c r="B37" s="547"/>
      <c r="C37" s="66">
        <v>34</v>
      </c>
      <c r="D37" s="67">
        <v>34</v>
      </c>
      <c r="E37" s="67">
        <v>34</v>
      </c>
      <c r="F37" s="14">
        <v>34</v>
      </c>
      <c r="G37" s="258">
        <v>34</v>
      </c>
      <c r="H37" s="68"/>
    </row>
    <row r="38" spans="1:8" ht="15.75" thickBot="1" x14ac:dyDescent="0.3">
      <c r="A38" s="548" t="s">
        <v>51</v>
      </c>
      <c r="B38" s="547"/>
      <c r="C38" s="69">
        <v>952</v>
      </c>
      <c r="D38" s="70">
        <v>1020</v>
      </c>
      <c r="E38" s="70">
        <v>1054</v>
      </c>
      <c r="F38" s="70">
        <f t="shared" ref="F38:G38" si="0">F35*F37</f>
        <v>1088</v>
      </c>
      <c r="G38" s="259">
        <f t="shared" si="0"/>
        <v>1122</v>
      </c>
      <c r="H38" s="135">
        <f>SUM(C38:G38)</f>
        <v>5236</v>
      </c>
    </row>
    <row r="40" spans="1:8" ht="15.75" thickBot="1" x14ac:dyDescent="0.3"/>
    <row r="41" spans="1:8" x14ac:dyDescent="0.25">
      <c r="A41" s="491" t="s">
        <v>193</v>
      </c>
      <c r="B41" s="492"/>
      <c r="C41" s="492"/>
      <c r="D41" s="492"/>
      <c r="E41" s="492"/>
      <c r="F41" s="492"/>
      <c r="G41" s="493"/>
    </row>
    <row r="42" spans="1:8" ht="15.75" thickBot="1" x14ac:dyDescent="0.3">
      <c r="A42" s="494"/>
      <c r="B42" s="495"/>
      <c r="C42" s="495"/>
      <c r="D42" s="495"/>
      <c r="E42" s="495"/>
      <c r="F42" s="495"/>
      <c r="G42" s="496"/>
    </row>
    <row r="43" spans="1:8" ht="16.5" thickBot="1" x14ac:dyDescent="0.3">
      <c r="A43" s="497" t="s">
        <v>205</v>
      </c>
      <c r="B43" s="499" t="s">
        <v>206</v>
      </c>
      <c r="C43" s="512" t="s">
        <v>229</v>
      </c>
      <c r="D43" s="513"/>
      <c r="E43" s="513"/>
      <c r="F43" s="513"/>
      <c r="G43" s="514"/>
    </row>
    <row r="44" spans="1:8" ht="16.5" thickBot="1" x14ac:dyDescent="0.3">
      <c r="A44" s="498"/>
      <c r="B44" s="500"/>
      <c r="C44" s="363" t="s">
        <v>230</v>
      </c>
      <c r="D44" s="363" t="s">
        <v>231</v>
      </c>
      <c r="E44" s="363" t="s">
        <v>232</v>
      </c>
      <c r="F44" s="363" t="s">
        <v>233</v>
      </c>
      <c r="G44" s="363" t="s">
        <v>234</v>
      </c>
    </row>
    <row r="45" spans="1:8" ht="63.75" thickBot="1" x14ac:dyDescent="0.3">
      <c r="A45" s="347" t="s">
        <v>207</v>
      </c>
      <c r="B45" s="348" t="s">
        <v>194</v>
      </c>
      <c r="C45" s="355">
        <v>1</v>
      </c>
      <c r="D45" s="356">
        <v>1</v>
      </c>
      <c r="E45" s="356">
        <v>1</v>
      </c>
      <c r="F45" s="356">
        <v>1</v>
      </c>
      <c r="G45" s="357">
        <v>1</v>
      </c>
    </row>
    <row r="46" spans="1:8" ht="16.5" thickBot="1" x14ac:dyDescent="0.3">
      <c r="A46" s="510" t="s">
        <v>208</v>
      </c>
      <c r="B46" s="348" t="s">
        <v>221</v>
      </c>
      <c r="C46" s="358" t="s">
        <v>218</v>
      </c>
      <c r="D46" s="362">
        <v>1</v>
      </c>
      <c r="E46" s="362">
        <v>1</v>
      </c>
      <c r="F46" s="362">
        <v>1</v>
      </c>
      <c r="G46" s="357">
        <v>1</v>
      </c>
    </row>
    <row r="47" spans="1:8" ht="111.75" customHeight="1" thickBot="1" x14ac:dyDescent="0.3">
      <c r="A47" s="511"/>
      <c r="B47" s="306" t="s">
        <v>222</v>
      </c>
      <c r="C47" s="362">
        <v>1</v>
      </c>
      <c r="D47" s="306" t="s">
        <v>218</v>
      </c>
      <c r="E47" s="348" t="s">
        <v>235</v>
      </c>
      <c r="F47" s="306" t="s">
        <v>218</v>
      </c>
      <c r="G47" s="306" t="s">
        <v>218</v>
      </c>
    </row>
    <row r="48" spans="1:8" ht="32.25" thickBot="1" x14ac:dyDescent="0.3">
      <c r="A48" s="501" t="s">
        <v>209</v>
      </c>
      <c r="B48" s="348" t="s">
        <v>223</v>
      </c>
      <c r="C48" s="365">
        <v>1</v>
      </c>
      <c r="D48" s="365">
        <v>1</v>
      </c>
      <c r="E48" s="365">
        <v>1</v>
      </c>
      <c r="F48" s="365">
        <v>1</v>
      </c>
      <c r="G48" s="365">
        <v>1</v>
      </c>
    </row>
    <row r="49" spans="1:7" ht="16.5" thickBot="1" x14ac:dyDescent="0.3">
      <c r="A49" s="502"/>
      <c r="B49" s="349" t="s">
        <v>224</v>
      </c>
      <c r="C49" s="287">
        <v>1</v>
      </c>
      <c r="D49" s="287">
        <v>1</v>
      </c>
      <c r="E49" s="287">
        <v>1</v>
      </c>
      <c r="F49" s="287">
        <v>1</v>
      </c>
      <c r="G49" s="366">
        <v>1</v>
      </c>
    </row>
    <row r="50" spans="1:7" ht="16.5" thickBot="1" x14ac:dyDescent="0.3">
      <c r="A50" s="502"/>
      <c r="B50" s="349" t="s">
        <v>225</v>
      </c>
      <c r="C50" s="308">
        <v>2</v>
      </c>
      <c r="D50" s="287">
        <v>2</v>
      </c>
      <c r="E50" s="287">
        <v>2</v>
      </c>
      <c r="F50" s="287">
        <v>2</v>
      </c>
      <c r="G50" s="287">
        <v>2</v>
      </c>
    </row>
    <row r="51" spans="1:7" ht="33" customHeight="1" thickBot="1" x14ac:dyDescent="0.3">
      <c r="A51" s="503"/>
      <c r="B51" s="350" t="s">
        <v>226</v>
      </c>
      <c r="C51" s="308">
        <v>2</v>
      </c>
      <c r="D51" s="308">
        <v>2</v>
      </c>
      <c r="E51" s="308">
        <v>2</v>
      </c>
      <c r="F51" s="308">
        <v>2</v>
      </c>
      <c r="G51" s="308">
        <v>2</v>
      </c>
    </row>
    <row r="52" spans="1:7" ht="16.5" thickBot="1" x14ac:dyDescent="0.3">
      <c r="A52" s="501" t="s">
        <v>210</v>
      </c>
      <c r="B52" s="348" t="s">
        <v>201</v>
      </c>
      <c r="C52" s="365">
        <v>0.5</v>
      </c>
      <c r="D52" s="365">
        <v>0.5</v>
      </c>
      <c r="E52" s="365">
        <v>0.5</v>
      </c>
      <c r="F52" s="365">
        <v>0.5</v>
      </c>
      <c r="G52" s="365">
        <v>0.5</v>
      </c>
    </row>
    <row r="53" spans="1:7" ht="45.75" customHeight="1" thickBot="1" x14ac:dyDescent="0.3">
      <c r="A53" s="502"/>
      <c r="B53" s="351" t="s">
        <v>202</v>
      </c>
      <c r="C53" s="367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93.75" customHeight="1" thickBot="1" x14ac:dyDescent="0.3">
      <c r="A54" s="361" t="s">
        <v>211</v>
      </c>
      <c r="B54" s="361" t="s">
        <v>204</v>
      </c>
      <c r="C54" s="370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107.25" customHeight="1" thickBot="1" x14ac:dyDescent="0.3">
      <c r="A55" s="347" t="s">
        <v>227</v>
      </c>
      <c r="B55" s="348" t="s">
        <v>228</v>
      </c>
      <c r="C55" s="367">
        <v>0.5</v>
      </c>
      <c r="D55" s="367">
        <v>0.5</v>
      </c>
      <c r="E55" s="367">
        <v>0.5</v>
      </c>
      <c r="F55" s="367">
        <v>0.5</v>
      </c>
      <c r="G55" s="367">
        <v>0.5</v>
      </c>
    </row>
    <row r="56" spans="1:7" ht="15.75" thickBot="1" x14ac:dyDescent="0.3">
      <c r="A56" s="453" t="s">
        <v>36</v>
      </c>
      <c r="B56" s="454"/>
      <c r="C56" s="369">
        <f>SUM(C45:C55)</f>
        <v>10</v>
      </c>
      <c r="D56" s="369">
        <f t="shared" ref="D56:G56" si="1">SUM(D45:D55)</f>
        <v>10</v>
      </c>
      <c r="E56" s="369">
        <f t="shared" si="1"/>
        <v>10</v>
      </c>
      <c r="F56" s="369">
        <f t="shared" si="1"/>
        <v>10</v>
      </c>
      <c r="G56" s="368">
        <f t="shared" si="1"/>
        <v>10</v>
      </c>
    </row>
    <row r="57" spans="1:7" ht="15.75" thickBot="1" x14ac:dyDescent="0.3">
      <c r="A57" s="453" t="s">
        <v>217</v>
      </c>
      <c r="B57" s="454"/>
      <c r="C57" s="372">
        <v>340</v>
      </c>
      <c r="D57" s="372">
        <v>340</v>
      </c>
      <c r="E57" s="372">
        <v>340</v>
      </c>
      <c r="F57" s="372">
        <v>340</v>
      </c>
      <c r="G57" s="372">
        <v>340</v>
      </c>
    </row>
    <row r="58" spans="1:7" x14ac:dyDescent="0.25">
      <c r="E58" s="297" t="s">
        <v>236</v>
      </c>
      <c r="G58" s="297">
        <f>SUM(C57:G57)</f>
        <v>1700</v>
      </c>
    </row>
  </sheetData>
  <mergeCells count="33">
    <mergeCell ref="A48:A51"/>
    <mergeCell ref="A52:A53"/>
    <mergeCell ref="A56:B56"/>
    <mergeCell ref="A57:B57"/>
    <mergeCell ref="A41:G42"/>
    <mergeCell ref="A43:A44"/>
    <mergeCell ref="B43:B44"/>
    <mergeCell ref="C43:G43"/>
    <mergeCell ref="A46:A47"/>
    <mergeCell ref="A38:B38"/>
    <mergeCell ref="A35:B35"/>
    <mergeCell ref="A36:B36"/>
    <mergeCell ref="A37:B37"/>
    <mergeCell ref="A19:A21"/>
    <mergeCell ref="A22:A24"/>
    <mergeCell ref="A26:A27"/>
    <mergeCell ref="A32:H32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  <mergeCell ref="A10:H10"/>
    <mergeCell ref="A11:A12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H59"/>
  <sheetViews>
    <sheetView topLeftCell="A22" workbookViewId="0">
      <selection activeCell="K32" sqref="K32"/>
    </sheetView>
  </sheetViews>
  <sheetFormatPr defaultRowHeight="15" x14ac:dyDescent="0.25"/>
  <cols>
    <col min="1" max="1" width="33.7109375" customWidth="1"/>
    <col min="2" max="2" width="21.140625" customWidth="1"/>
    <col min="8" max="8" width="26.425781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185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111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40"/>
      <c r="B5" s="140"/>
      <c r="C5" s="140"/>
      <c r="D5" s="140"/>
      <c r="E5" s="140"/>
      <c r="F5" s="140"/>
      <c r="G5" s="140"/>
      <c r="H5" s="140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112</v>
      </c>
      <c r="D7" s="3" t="s">
        <v>113</v>
      </c>
      <c r="E7" s="3" t="s">
        <v>114</v>
      </c>
      <c r="F7" s="3" t="s">
        <v>115</v>
      </c>
      <c r="G7" s="152" t="s">
        <v>116</v>
      </c>
      <c r="H7" s="473"/>
    </row>
    <row r="8" spans="1:8" x14ac:dyDescent="0.25">
      <c r="A8" s="427"/>
      <c r="B8" s="431"/>
      <c r="C8" s="552" t="s">
        <v>110</v>
      </c>
      <c r="D8" s="552" t="s">
        <v>65</v>
      </c>
      <c r="E8" s="552" t="s">
        <v>57</v>
      </c>
      <c r="F8" s="552" t="s">
        <v>37</v>
      </c>
      <c r="G8" s="554" t="s">
        <v>38</v>
      </c>
      <c r="H8" s="473"/>
    </row>
    <row r="9" spans="1:8" ht="15.75" thickBot="1" x14ac:dyDescent="0.3">
      <c r="A9" s="428"/>
      <c r="B9" s="432"/>
      <c r="C9" s="553"/>
      <c r="D9" s="553"/>
      <c r="E9" s="553"/>
      <c r="F9" s="553"/>
      <c r="G9" s="555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141" t="s">
        <v>8</v>
      </c>
      <c r="C11" s="34"/>
      <c r="D11" s="4"/>
      <c r="E11" s="4"/>
      <c r="F11" s="4">
        <v>3</v>
      </c>
      <c r="G11" s="154">
        <v>3</v>
      </c>
      <c r="H11" s="2" t="s">
        <v>48</v>
      </c>
    </row>
    <row r="12" spans="1:8" ht="19.5" thickBot="1" x14ac:dyDescent="0.35">
      <c r="A12" s="487"/>
      <c r="B12" s="143" t="s">
        <v>9</v>
      </c>
      <c r="C12" s="35"/>
      <c r="D12" s="5"/>
      <c r="E12" s="5"/>
      <c r="F12" s="5">
        <v>2</v>
      </c>
      <c r="G12" s="153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/>
      <c r="D13" s="5"/>
      <c r="E13" s="5"/>
      <c r="F13" s="5">
        <v>3</v>
      </c>
      <c r="G13" s="154">
        <v>3</v>
      </c>
      <c r="H13" s="2" t="s">
        <v>48</v>
      </c>
    </row>
    <row r="14" spans="1:8" ht="18.75" x14ac:dyDescent="0.3">
      <c r="A14" s="482" t="s">
        <v>12</v>
      </c>
      <c r="B14" s="141" t="s">
        <v>13</v>
      </c>
      <c r="C14" s="35"/>
      <c r="D14" s="5"/>
      <c r="E14" s="5"/>
      <c r="F14" s="5"/>
      <c r="G14" s="154"/>
      <c r="H14" s="2" t="s">
        <v>48</v>
      </c>
    </row>
    <row r="15" spans="1:8" ht="18.75" x14ac:dyDescent="0.3">
      <c r="A15" s="483"/>
      <c r="B15" s="142" t="s">
        <v>15</v>
      </c>
      <c r="C15" s="35"/>
      <c r="D15" s="5"/>
      <c r="E15" s="5"/>
      <c r="F15" s="5">
        <v>3</v>
      </c>
      <c r="G15" s="154">
        <v>3</v>
      </c>
      <c r="H15" s="2" t="s">
        <v>48</v>
      </c>
    </row>
    <row r="16" spans="1:8" ht="18.75" x14ac:dyDescent="0.3">
      <c r="A16" s="483"/>
      <c r="B16" s="142" t="s">
        <v>16</v>
      </c>
      <c r="C16" s="35"/>
      <c r="D16" s="5"/>
      <c r="E16" s="5"/>
      <c r="F16" s="5">
        <v>2</v>
      </c>
      <c r="G16" s="154">
        <v>2</v>
      </c>
      <c r="H16" s="2" t="s">
        <v>48</v>
      </c>
    </row>
    <row r="17" spans="1:8" ht="30" x14ac:dyDescent="0.3">
      <c r="A17" s="483"/>
      <c r="B17" s="142" t="s">
        <v>17</v>
      </c>
      <c r="C17" s="35"/>
      <c r="D17" s="5"/>
      <c r="E17" s="5"/>
      <c r="F17" s="5">
        <v>1</v>
      </c>
      <c r="G17" s="154">
        <v>1</v>
      </c>
      <c r="H17" s="2" t="s">
        <v>48</v>
      </c>
    </row>
    <row r="18" spans="1:8" ht="19.5" thickBot="1" x14ac:dyDescent="0.35">
      <c r="A18" s="484"/>
      <c r="B18" s="143" t="s">
        <v>18</v>
      </c>
      <c r="C18" s="35"/>
      <c r="D18" s="5"/>
      <c r="E18" s="5"/>
      <c r="F18" s="5">
        <v>1</v>
      </c>
      <c r="G18" s="154">
        <v>1</v>
      </c>
      <c r="H18" s="2" t="s">
        <v>48</v>
      </c>
    </row>
    <row r="19" spans="1:8" ht="18.75" x14ac:dyDescent="0.3">
      <c r="A19" s="482" t="s">
        <v>19</v>
      </c>
      <c r="B19" s="75" t="s">
        <v>20</v>
      </c>
      <c r="C19" s="77"/>
      <c r="D19" s="5"/>
      <c r="E19" s="5"/>
      <c r="F19" s="5">
        <v>2</v>
      </c>
      <c r="G19" s="154">
        <v>2</v>
      </c>
      <c r="H19" s="2" t="s">
        <v>48</v>
      </c>
    </row>
    <row r="20" spans="1:8" ht="18.75" x14ac:dyDescent="0.3">
      <c r="A20" s="483"/>
      <c r="B20" s="142" t="s">
        <v>21</v>
      </c>
      <c r="C20" s="35"/>
      <c r="D20" s="5"/>
      <c r="E20" s="5"/>
      <c r="F20" s="5">
        <v>1</v>
      </c>
      <c r="G20" s="154">
        <v>1</v>
      </c>
      <c r="H20" s="2" t="s">
        <v>48</v>
      </c>
    </row>
    <row r="21" spans="1:8" ht="19.5" thickBot="1" x14ac:dyDescent="0.35">
      <c r="A21" s="484"/>
      <c r="B21" s="143" t="s">
        <v>22</v>
      </c>
      <c r="C21" s="35"/>
      <c r="D21" s="5"/>
      <c r="E21" s="5"/>
      <c r="F21" s="5">
        <v>2</v>
      </c>
      <c r="G21" s="154">
        <v>2</v>
      </c>
      <c r="H21" s="2" t="s">
        <v>48</v>
      </c>
    </row>
    <row r="22" spans="1:8" ht="18.75" x14ac:dyDescent="0.3">
      <c r="A22" s="485" t="s">
        <v>26</v>
      </c>
      <c r="B22" s="141" t="s">
        <v>27</v>
      </c>
      <c r="C22" s="35"/>
      <c r="D22" s="5"/>
      <c r="E22" s="5"/>
      <c r="F22" s="5">
        <v>2</v>
      </c>
      <c r="G22" s="154">
        <v>3</v>
      </c>
      <c r="H22" s="2" t="s">
        <v>48</v>
      </c>
    </row>
    <row r="23" spans="1:8" ht="18.75" x14ac:dyDescent="0.3">
      <c r="A23" s="486"/>
      <c r="B23" s="142" t="s">
        <v>29</v>
      </c>
      <c r="C23" s="35"/>
      <c r="D23" s="5"/>
      <c r="E23" s="5"/>
      <c r="F23" s="5">
        <v>2</v>
      </c>
      <c r="G23" s="154">
        <v>2</v>
      </c>
      <c r="H23" s="2" t="s">
        <v>48</v>
      </c>
    </row>
    <row r="24" spans="1:8" ht="19.5" thickBot="1" x14ac:dyDescent="0.35">
      <c r="A24" s="487"/>
      <c r="B24" s="143" t="s">
        <v>28</v>
      </c>
      <c r="C24" s="35"/>
      <c r="D24" s="5"/>
      <c r="E24" s="5"/>
      <c r="F24" s="5">
        <v>2</v>
      </c>
      <c r="G24" s="154">
        <v>2</v>
      </c>
      <c r="H24" s="2" t="s">
        <v>48</v>
      </c>
    </row>
    <row r="25" spans="1:8" ht="60.75" thickBot="1" x14ac:dyDescent="0.35">
      <c r="A25" s="20" t="s">
        <v>24</v>
      </c>
      <c r="B25" s="20" t="s">
        <v>25</v>
      </c>
      <c r="C25" s="35"/>
      <c r="D25" s="5"/>
      <c r="E25" s="5"/>
      <c r="F25" s="5"/>
      <c r="G25" s="154"/>
      <c r="H25" s="2" t="s">
        <v>49</v>
      </c>
    </row>
    <row r="26" spans="1:8" ht="30" x14ac:dyDescent="0.3">
      <c r="A26" s="482" t="s">
        <v>30</v>
      </c>
      <c r="B26" s="141" t="s">
        <v>32</v>
      </c>
      <c r="C26" s="35"/>
      <c r="D26" s="5"/>
      <c r="E26" s="5"/>
      <c r="F26" s="5"/>
      <c r="G26" s="154"/>
      <c r="H26" s="2" t="s">
        <v>48</v>
      </c>
    </row>
    <row r="27" spans="1:8" ht="19.5" thickBot="1" x14ac:dyDescent="0.35">
      <c r="A27" s="484"/>
      <c r="B27" s="143" t="s">
        <v>31</v>
      </c>
      <c r="C27" s="35"/>
      <c r="D27" s="5"/>
      <c r="E27" s="5"/>
      <c r="F27" s="5">
        <v>1</v>
      </c>
      <c r="G27" s="154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36"/>
      <c r="D28" s="6"/>
      <c r="E28" s="6"/>
      <c r="F28" s="6">
        <v>1</v>
      </c>
      <c r="G28" s="155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35"/>
      <c r="D29" s="5"/>
      <c r="E29" s="5"/>
      <c r="F29" s="5">
        <v>2</v>
      </c>
      <c r="G29" s="154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37"/>
      <c r="D30" s="7"/>
      <c r="E30" s="7"/>
      <c r="F30" s="8">
        <v>1</v>
      </c>
      <c r="G30" s="156">
        <v>1</v>
      </c>
      <c r="H30" s="2" t="s">
        <v>48</v>
      </c>
    </row>
    <row r="31" spans="1:8" ht="19.5" thickBot="1" x14ac:dyDescent="0.35">
      <c r="A31" s="10" t="s">
        <v>237</v>
      </c>
      <c r="B31" s="11"/>
      <c r="C31" s="12"/>
      <c r="D31" s="13"/>
      <c r="E31" s="13"/>
      <c r="F31" s="13">
        <f>SUM(F11:F30)</f>
        <v>31</v>
      </c>
      <c r="G31" s="157">
        <f>SUM(G11:G30)</f>
        <v>32</v>
      </c>
      <c r="H31" s="2"/>
    </row>
    <row r="32" spans="1:8" ht="35.25" customHeight="1" thickBot="1" x14ac:dyDescent="0.3">
      <c r="A32" s="479" t="s">
        <v>56</v>
      </c>
      <c r="B32" s="480"/>
      <c r="C32" s="549"/>
      <c r="D32" s="549"/>
      <c r="E32" s="549"/>
      <c r="F32" s="549"/>
      <c r="G32" s="549"/>
      <c r="H32" s="481"/>
    </row>
    <row r="33" spans="1:8" ht="19.5" thickBot="1" x14ac:dyDescent="0.35">
      <c r="A33" s="145"/>
      <c r="B33" s="63" t="s">
        <v>27</v>
      </c>
      <c r="C33" s="49"/>
      <c r="D33" s="5"/>
      <c r="E33" s="5"/>
      <c r="F33" s="229">
        <v>1</v>
      </c>
      <c r="G33" s="227"/>
      <c r="H33" s="54" t="s">
        <v>48</v>
      </c>
    </row>
    <row r="34" spans="1:8" ht="30.75" thickBot="1" x14ac:dyDescent="0.35">
      <c r="A34" s="285"/>
      <c r="B34" s="64" t="s">
        <v>106</v>
      </c>
      <c r="C34" s="49"/>
      <c r="D34" s="5"/>
      <c r="E34" s="5"/>
      <c r="F34" s="229"/>
      <c r="G34" s="227">
        <v>1</v>
      </c>
      <c r="H34" s="54" t="s">
        <v>48</v>
      </c>
    </row>
    <row r="35" spans="1:8" ht="30.75" thickBot="1" x14ac:dyDescent="0.35">
      <c r="A35" s="146"/>
      <c r="B35" s="64" t="s">
        <v>102</v>
      </c>
      <c r="C35" s="35"/>
      <c r="D35" s="5"/>
      <c r="E35" s="5"/>
      <c r="F35" s="228">
        <v>1</v>
      </c>
      <c r="G35" s="227"/>
      <c r="H35" s="54" t="s">
        <v>48</v>
      </c>
    </row>
    <row r="36" spans="1:8" ht="15.75" thickBot="1" x14ac:dyDescent="0.3">
      <c r="A36" s="504" t="s">
        <v>47</v>
      </c>
      <c r="B36" s="545"/>
      <c r="C36" s="52">
        <f>SUM(C33:C35)+C31</f>
        <v>0</v>
      </c>
      <c r="D36" s="60">
        <f>SUM(D33:D35)+D31</f>
        <v>0</v>
      </c>
      <c r="E36" s="60">
        <f>SUM(E33:E35)+E31</f>
        <v>0</v>
      </c>
      <c r="F36" s="60">
        <f>SUM(F33:F35)+F31</f>
        <v>33</v>
      </c>
      <c r="G36" s="256">
        <f>SUM(G33:G35)+G31</f>
        <v>33</v>
      </c>
      <c r="H36" s="17">
        <f>SUM(C36:G36)</f>
        <v>66</v>
      </c>
    </row>
    <row r="37" spans="1:8" ht="33.75" customHeight="1" thickBot="1" x14ac:dyDescent="0.3">
      <c r="A37" s="504" t="s">
        <v>74</v>
      </c>
      <c r="B37" s="546"/>
      <c r="C37" s="39">
        <v>29</v>
      </c>
      <c r="D37" s="25">
        <v>30</v>
      </c>
      <c r="E37" s="25">
        <v>32</v>
      </c>
      <c r="F37" s="25">
        <v>33</v>
      </c>
      <c r="G37" s="257">
        <v>33</v>
      </c>
      <c r="H37" s="17">
        <f>SUM(C37:G37)</f>
        <v>157</v>
      </c>
    </row>
    <row r="38" spans="1:8" ht="15.75" thickBot="1" x14ac:dyDescent="0.3">
      <c r="A38" s="506" t="s">
        <v>50</v>
      </c>
      <c r="B38" s="547"/>
      <c r="C38" s="66">
        <v>34</v>
      </c>
      <c r="D38" s="67">
        <v>34</v>
      </c>
      <c r="E38" s="67">
        <v>34</v>
      </c>
      <c r="F38" s="14">
        <v>34</v>
      </c>
      <c r="G38" s="258">
        <v>34</v>
      </c>
      <c r="H38" s="68"/>
    </row>
    <row r="39" spans="1:8" ht="15.75" thickBot="1" x14ac:dyDescent="0.3">
      <c r="A39" s="548" t="s">
        <v>51</v>
      </c>
      <c r="B39" s="547"/>
      <c r="C39" s="69">
        <v>986</v>
      </c>
      <c r="D39" s="70">
        <v>986</v>
      </c>
      <c r="E39" s="70">
        <v>1088</v>
      </c>
      <c r="F39" s="70">
        <f t="shared" ref="F39:G39" si="0">F36*F38</f>
        <v>1122</v>
      </c>
      <c r="G39" s="259">
        <f t="shared" si="0"/>
        <v>1122</v>
      </c>
      <c r="H39" s="135">
        <f>SUM(C39:G39)</f>
        <v>5304</v>
      </c>
    </row>
    <row r="41" spans="1:8" ht="15.75" thickBot="1" x14ac:dyDescent="0.3"/>
    <row r="42" spans="1:8" x14ac:dyDescent="0.25">
      <c r="A42" s="491" t="s">
        <v>193</v>
      </c>
      <c r="B42" s="492"/>
      <c r="C42" s="492"/>
      <c r="D42" s="492"/>
      <c r="E42" s="492"/>
      <c r="F42" s="492"/>
      <c r="G42" s="493"/>
    </row>
    <row r="43" spans="1:8" ht="15.75" thickBot="1" x14ac:dyDescent="0.3">
      <c r="A43" s="494"/>
      <c r="B43" s="495"/>
      <c r="C43" s="495"/>
      <c r="D43" s="495"/>
      <c r="E43" s="495"/>
      <c r="F43" s="495"/>
      <c r="G43" s="496"/>
    </row>
    <row r="44" spans="1:8" ht="16.5" thickBot="1" x14ac:dyDescent="0.3">
      <c r="A44" s="497" t="s">
        <v>205</v>
      </c>
      <c r="B44" s="499" t="s">
        <v>206</v>
      </c>
      <c r="C44" s="512" t="s">
        <v>229</v>
      </c>
      <c r="D44" s="513"/>
      <c r="E44" s="513"/>
      <c r="F44" s="513"/>
      <c r="G44" s="514"/>
    </row>
    <row r="45" spans="1:8" ht="27" customHeight="1" thickBot="1" x14ac:dyDescent="0.3">
      <c r="A45" s="498"/>
      <c r="B45" s="500"/>
      <c r="C45" s="363" t="s">
        <v>230</v>
      </c>
      <c r="D45" s="363" t="s">
        <v>231</v>
      </c>
      <c r="E45" s="363" t="s">
        <v>232</v>
      </c>
      <c r="F45" s="363" t="s">
        <v>233</v>
      </c>
      <c r="G45" s="363" t="s">
        <v>234</v>
      </c>
    </row>
    <row r="46" spans="1:8" ht="48" thickBot="1" x14ac:dyDescent="0.3">
      <c r="A46" s="347" t="s">
        <v>207</v>
      </c>
      <c r="B46" s="348" t="s">
        <v>194</v>
      </c>
      <c r="C46" s="355">
        <v>1</v>
      </c>
      <c r="D46" s="356">
        <v>1</v>
      </c>
      <c r="E46" s="356">
        <v>1</v>
      </c>
      <c r="F46" s="356">
        <v>1</v>
      </c>
      <c r="G46" s="357">
        <v>1</v>
      </c>
    </row>
    <row r="47" spans="1:8" ht="16.5" thickBot="1" x14ac:dyDescent="0.3">
      <c r="A47" s="510" t="s">
        <v>208</v>
      </c>
      <c r="B47" s="348" t="s">
        <v>221</v>
      </c>
      <c r="C47" s="358" t="s">
        <v>218</v>
      </c>
      <c r="D47" s="362">
        <v>1</v>
      </c>
      <c r="E47" s="362">
        <v>1</v>
      </c>
      <c r="F47" s="362">
        <v>1</v>
      </c>
      <c r="G47" s="357">
        <v>1</v>
      </c>
    </row>
    <row r="48" spans="1:8" ht="137.25" customHeight="1" thickBot="1" x14ac:dyDescent="0.3">
      <c r="A48" s="511"/>
      <c r="B48" s="306" t="s">
        <v>222</v>
      </c>
      <c r="C48" s="362">
        <v>1</v>
      </c>
      <c r="D48" s="306" t="s">
        <v>218</v>
      </c>
      <c r="E48" s="348" t="s">
        <v>235</v>
      </c>
      <c r="F48" s="306" t="s">
        <v>218</v>
      </c>
      <c r="G48" s="306" t="s">
        <v>218</v>
      </c>
    </row>
    <row r="49" spans="1:7" ht="32.25" thickBot="1" x14ac:dyDescent="0.3">
      <c r="A49" s="501" t="s">
        <v>209</v>
      </c>
      <c r="B49" s="348" t="s">
        <v>223</v>
      </c>
      <c r="C49" s="365">
        <v>1</v>
      </c>
      <c r="D49" s="365">
        <v>1</v>
      </c>
      <c r="E49" s="365">
        <v>1</v>
      </c>
      <c r="F49" s="365">
        <v>1</v>
      </c>
      <c r="G49" s="365">
        <v>1</v>
      </c>
    </row>
    <row r="50" spans="1:7" ht="16.5" thickBot="1" x14ac:dyDescent="0.3">
      <c r="A50" s="502"/>
      <c r="B50" s="349" t="s">
        <v>224</v>
      </c>
      <c r="C50" s="287">
        <v>1</v>
      </c>
      <c r="D50" s="287">
        <v>1</v>
      </c>
      <c r="E50" s="287">
        <v>1</v>
      </c>
      <c r="F50" s="287">
        <v>1</v>
      </c>
      <c r="G50" s="366">
        <v>1</v>
      </c>
    </row>
    <row r="51" spans="1:7" ht="16.5" thickBot="1" x14ac:dyDescent="0.3">
      <c r="A51" s="502"/>
      <c r="B51" s="349" t="s">
        <v>225</v>
      </c>
      <c r="C51" s="308">
        <v>2</v>
      </c>
      <c r="D51" s="287">
        <v>2</v>
      </c>
      <c r="E51" s="287">
        <v>2</v>
      </c>
      <c r="F51" s="287">
        <v>2</v>
      </c>
      <c r="G51" s="287">
        <v>2</v>
      </c>
    </row>
    <row r="52" spans="1:7" ht="39.75" customHeight="1" thickBot="1" x14ac:dyDescent="0.3">
      <c r="A52" s="503"/>
      <c r="B52" s="350" t="s">
        <v>226</v>
      </c>
      <c r="C52" s="308">
        <v>2</v>
      </c>
      <c r="D52" s="308">
        <v>2</v>
      </c>
      <c r="E52" s="308">
        <v>2</v>
      </c>
      <c r="F52" s="308">
        <v>2</v>
      </c>
      <c r="G52" s="308">
        <v>2</v>
      </c>
    </row>
    <row r="53" spans="1:7" ht="16.5" thickBot="1" x14ac:dyDescent="0.3">
      <c r="A53" s="501" t="s">
        <v>210</v>
      </c>
      <c r="B53" s="348" t="s">
        <v>201</v>
      </c>
      <c r="C53" s="365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57" customHeight="1" thickBot="1" x14ac:dyDescent="0.3">
      <c r="A54" s="502"/>
      <c r="B54" s="351" t="s">
        <v>202</v>
      </c>
      <c r="C54" s="367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63.75" thickBot="1" x14ac:dyDescent="0.3">
      <c r="A55" s="361" t="s">
        <v>211</v>
      </c>
      <c r="B55" s="361" t="s">
        <v>204</v>
      </c>
      <c r="C55" s="370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102.75" customHeight="1" thickBot="1" x14ac:dyDescent="0.3">
      <c r="A56" s="347" t="s">
        <v>227</v>
      </c>
      <c r="B56" s="348" t="s">
        <v>228</v>
      </c>
      <c r="C56" s="367">
        <v>0.5</v>
      </c>
      <c r="D56" s="367">
        <v>0.5</v>
      </c>
      <c r="E56" s="367">
        <v>0.5</v>
      </c>
      <c r="F56" s="367">
        <v>0.5</v>
      </c>
      <c r="G56" s="367">
        <v>0.5</v>
      </c>
    </row>
    <row r="57" spans="1:7" ht="15.75" thickBot="1" x14ac:dyDescent="0.3">
      <c r="A57" s="453" t="s">
        <v>36</v>
      </c>
      <c r="B57" s="454"/>
      <c r="C57" s="369">
        <f>SUM(C46:C56)</f>
        <v>10</v>
      </c>
      <c r="D57" s="369">
        <f t="shared" ref="D57:G57" si="1">SUM(D46:D56)</f>
        <v>10</v>
      </c>
      <c r="E57" s="369">
        <f t="shared" si="1"/>
        <v>10</v>
      </c>
      <c r="F57" s="369">
        <f t="shared" si="1"/>
        <v>10</v>
      </c>
      <c r="G57" s="368">
        <f t="shared" si="1"/>
        <v>10</v>
      </c>
    </row>
    <row r="58" spans="1:7" ht="15.75" thickBot="1" x14ac:dyDescent="0.3">
      <c r="A58" s="453" t="s">
        <v>217</v>
      </c>
      <c r="B58" s="454"/>
      <c r="C58" s="372">
        <v>340</v>
      </c>
      <c r="D58" s="372">
        <v>340</v>
      </c>
      <c r="E58" s="372">
        <v>340</v>
      </c>
      <c r="F58" s="372">
        <v>340</v>
      </c>
      <c r="G58" s="372">
        <v>340</v>
      </c>
    </row>
    <row r="59" spans="1:7" x14ac:dyDescent="0.25">
      <c r="E59" s="297" t="s">
        <v>236</v>
      </c>
      <c r="G59" s="297">
        <f>SUM(C58:G58)</f>
        <v>1700</v>
      </c>
    </row>
  </sheetData>
  <mergeCells count="33">
    <mergeCell ref="A49:A52"/>
    <mergeCell ref="A53:A54"/>
    <mergeCell ref="A57:B57"/>
    <mergeCell ref="A58:B58"/>
    <mergeCell ref="A42:G43"/>
    <mergeCell ref="A44:A45"/>
    <mergeCell ref="B44:B45"/>
    <mergeCell ref="C44:G44"/>
    <mergeCell ref="A47:A48"/>
    <mergeCell ref="A32:H32"/>
    <mergeCell ref="A37:B37"/>
    <mergeCell ref="A38:B38"/>
    <mergeCell ref="A39:B39"/>
    <mergeCell ref="A36:B36"/>
    <mergeCell ref="A11:A12"/>
    <mergeCell ref="A14:A18"/>
    <mergeCell ref="A19:A21"/>
    <mergeCell ref="A22:A24"/>
    <mergeCell ref="A26:A27"/>
    <mergeCell ref="A1:H1"/>
    <mergeCell ref="E8:E9"/>
    <mergeCell ref="F8:F9"/>
    <mergeCell ref="G8:G9"/>
    <mergeCell ref="A10:H10"/>
    <mergeCell ref="A2:H2"/>
    <mergeCell ref="A3:H3"/>
    <mergeCell ref="A4:H4"/>
    <mergeCell ref="A6:A9"/>
    <mergeCell ref="B6:B9"/>
    <mergeCell ref="C6:G6"/>
    <mergeCell ref="H6:H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4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G54"/>
  <sheetViews>
    <sheetView topLeftCell="A18" workbookViewId="0">
      <selection activeCell="F31" sqref="F31:G31"/>
    </sheetView>
  </sheetViews>
  <sheetFormatPr defaultRowHeight="15" x14ac:dyDescent="0.25"/>
  <cols>
    <col min="1" max="1" width="22.710937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24.8554687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x14ac:dyDescent="0.25">
      <c r="A2" s="425" t="s">
        <v>140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153</v>
      </c>
      <c r="B4" s="425"/>
      <c r="C4" s="425"/>
      <c r="D4" s="425"/>
      <c r="E4" s="580"/>
      <c r="F4" s="580"/>
      <c r="G4" s="580"/>
    </row>
    <row r="5" spans="1:7" ht="15.75" thickBot="1" x14ac:dyDescent="0.3">
      <c r="A5" s="78"/>
      <c r="B5" s="78"/>
      <c r="C5" s="78"/>
      <c r="D5" s="7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263" t="s">
        <v>151</v>
      </c>
      <c r="E7" s="126" t="s">
        <v>152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264">
        <v>2</v>
      </c>
      <c r="E9" s="87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83</v>
      </c>
      <c r="D10" s="265">
        <v>4</v>
      </c>
      <c r="E10" s="87">
        <v>4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83</v>
      </c>
      <c r="D11" s="265">
        <v>5</v>
      </c>
      <c r="E11" s="87">
        <v>5</v>
      </c>
      <c r="F11" s="564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82</v>
      </c>
      <c r="D12" s="265">
        <v>2</v>
      </c>
      <c r="E12" s="87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265">
        <v>2</v>
      </c>
      <c r="E13" s="87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265">
        <v>1</v>
      </c>
      <c r="E14" s="87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265">
        <v>1</v>
      </c>
      <c r="E15" s="87">
        <v>1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265">
        <v>2</v>
      </c>
      <c r="E16" s="87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265">
        <v>1</v>
      </c>
      <c r="E17" s="87">
        <v>1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265">
        <v>1</v>
      </c>
      <c r="E18" s="87">
        <v>1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265">
        <v>2</v>
      </c>
      <c r="E19" s="87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83</v>
      </c>
      <c r="D20" s="265">
        <v>4</v>
      </c>
      <c r="E20" s="87">
        <v>4</v>
      </c>
      <c r="F20" s="564" t="s">
        <v>48</v>
      </c>
      <c r="G20" s="565"/>
    </row>
    <row r="21" spans="1:7" ht="15.75" customHeight="1" thickBot="1" x14ac:dyDescent="0.3">
      <c r="A21" s="567"/>
      <c r="B21" s="117" t="s">
        <v>22</v>
      </c>
      <c r="C21" s="115" t="s">
        <v>82</v>
      </c>
      <c r="D21" s="265">
        <v>1</v>
      </c>
      <c r="E21" s="87">
        <v>1</v>
      </c>
      <c r="F21" s="564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265">
        <v>1</v>
      </c>
      <c r="E22" s="88">
        <v>1</v>
      </c>
      <c r="F22" s="564" t="s">
        <v>48</v>
      </c>
      <c r="G22" s="565"/>
    </row>
    <row r="23" spans="1:7" ht="30.75" thickBot="1" x14ac:dyDescent="0.3">
      <c r="A23" s="213" t="s">
        <v>147</v>
      </c>
      <c r="B23" s="214" t="s">
        <v>147</v>
      </c>
      <c r="C23" s="215" t="s">
        <v>82</v>
      </c>
      <c r="D23" s="265">
        <v>1</v>
      </c>
      <c r="E23" s="87">
        <v>1</v>
      </c>
      <c r="F23" s="571" t="s">
        <v>48</v>
      </c>
      <c r="G23" s="572"/>
    </row>
    <row r="24" spans="1:7" ht="15.75" customHeight="1" thickBot="1" x14ac:dyDescent="0.3">
      <c r="A24" s="590" t="s">
        <v>85</v>
      </c>
      <c r="B24" s="591"/>
      <c r="C24" s="216"/>
      <c r="D24" s="266">
        <v>1</v>
      </c>
      <c r="E24" s="89" t="s">
        <v>14</v>
      </c>
      <c r="F24" s="571" t="s">
        <v>48</v>
      </c>
      <c r="G24" s="572"/>
    </row>
    <row r="25" spans="1:7" ht="15.75" thickBot="1" x14ac:dyDescent="0.3">
      <c r="A25" s="592" t="s">
        <v>79</v>
      </c>
      <c r="B25" s="593"/>
      <c r="C25" s="593"/>
      <c r="D25" s="267">
        <f>SUM(D9:D24)</f>
        <v>31</v>
      </c>
      <c r="E25" s="91">
        <f t="shared" ref="E25" si="0">SUM(E9:E24)</f>
        <v>30</v>
      </c>
      <c r="F25" s="594"/>
      <c r="G25" s="595"/>
    </row>
    <row r="26" spans="1:7" ht="15.75" customHeight="1" thickBot="1" x14ac:dyDescent="0.3">
      <c r="A26" s="596" t="s">
        <v>80</v>
      </c>
      <c r="B26" s="597"/>
      <c r="C26" s="597"/>
      <c r="D26" s="597"/>
      <c r="E26" s="597"/>
      <c r="F26" s="597"/>
      <c r="G26" s="598"/>
    </row>
    <row r="27" spans="1:7" ht="15.75" customHeight="1" thickBot="1" x14ac:dyDescent="0.3">
      <c r="A27" s="577" t="s">
        <v>87</v>
      </c>
      <c r="B27" s="217" t="s">
        <v>241</v>
      </c>
      <c r="C27" s="218"/>
      <c r="D27" s="268">
        <v>1</v>
      </c>
      <c r="E27" s="112">
        <v>1</v>
      </c>
      <c r="F27" s="571" t="s">
        <v>48</v>
      </c>
      <c r="G27" s="572"/>
    </row>
    <row r="28" spans="1:7" ht="33" customHeight="1" thickBot="1" x14ac:dyDescent="0.3">
      <c r="A28" s="578"/>
      <c r="B28" s="219" t="s">
        <v>88</v>
      </c>
      <c r="C28" s="220"/>
      <c r="D28" s="269" t="s">
        <v>242</v>
      </c>
      <c r="E28" s="207"/>
      <c r="F28" s="571" t="s">
        <v>48</v>
      </c>
      <c r="G28" s="572"/>
    </row>
    <row r="29" spans="1:7" ht="20.25" customHeight="1" thickBot="1" x14ac:dyDescent="0.3">
      <c r="A29" s="578"/>
      <c r="B29" s="221" t="s">
        <v>89</v>
      </c>
      <c r="C29" s="222"/>
      <c r="D29" s="270"/>
      <c r="E29" s="113">
        <v>1</v>
      </c>
      <c r="F29" s="571" t="s">
        <v>48</v>
      </c>
      <c r="G29" s="572"/>
    </row>
    <row r="30" spans="1:7" ht="43.5" customHeight="1" thickBot="1" x14ac:dyDescent="0.3">
      <c r="A30" s="578"/>
      <c r="B30" s="219" t="s">
        <v>143</v>
      </c>
      <c r="C30" s="223"/>
      <c r="D30" s="265"/>
      <c r="E30" s="88">
        <v>1</v>
      </c>
      <c r="F30" s="571" t="s">
        <v>48</v>
      </c>
      <c r="G30" s="572"/>
    </row>
    <row r="31" spans="1:7" ht="36.75" customHeight="1" thickBot="1" x14ac:dyDescent="0.3">
      <c r="A31" s="578"/>
      <c r="B31" s="219" t="s">
        <v>90</v>
      </c>
      <c r="C31" s="224"/>
      <c r="D31" s="271" t="s">
        <v>243</v>
      </c>
      <c r="E31" s="110"/>
      <c r="F31" s="571" t="s">
        <v>48</v>
      </c>
      <c r="G31" s="572"/>
    </row>
    <row r="32" spans="1:7" ht="47.25" customHeight="1" thickBot="1" x14ac:dyDescent="0.3">
      <c r="A32" s="579"/>
      <c r="B32" s="225" t="s">
        <v>86</v>
      </c>
      <c r="C32" s="226"/>
      <c r="D32" s="272">
        <v>34</v>
      </c>
      <c r="E32" s="111">
        <f>SUM(E27:E31)+E25</f>
        <v>33</v>
      </c>
      <c r="F32" s="569"/>
      <c r="G32" s="570"/>
    </row>
    <row r="33" spans="1:7" ht="47.25" customHeight="1" thickBot="1" x14ac:dyDescent="0.3">
      <c r="A33" s="573" t="s">
        <v>81</v>
      </c>
      <c r="B33" s="574"/>
      <c r="C33" s="574"/>
      <c r="D33" s="273">
        <v>34</v>
      </c>
      <c r="E33" s="100">
        <v>34</v>
      </c>
      <c r="F33" s="575"/>
      <c r="G33" s="576"/>
    </row>
    <row r="34" spans="1:7" ht="15.75" thickBot="1" x14ac:dyDescent="0.3">
      <c r="A34" s="504" t="s">
        <v>103</v>
      </c>
      <c r="B34" s="557"/>
      <c r="C34" s="130"/>
      <c r="D34" s="274">
        <v>34</v>
      </c>
      <c r="E34" s="131">
        <v>34</v>
      </c>
      <c r="F34" s="558"/>
      <c r="G34" s="559"/>
    </row>
    <row r="35" spans="1:7" ht="15.75" thickBot="1" x14ac:dyDescent="0.3">
      <c r="A35" s="560" t="s">
        <v>51</v>
      </c>
      <c r="B35" s="561"/>
      <c r="C35" s="132"/>
      <c r="D35" s="275">
        <f>D32*D34</f>
        <v>1156</v>
      </c>
      <c r="E35" s="133">
        <f>E32*E34</f>
        <v>1122</v>
      </c>
      <c r="F35" s="562">
        <f>SUM(D35+E35)</f>
        <v>2278</v>
      </c>
      <c r="G35" s="563"/>
    </row>
    <row r="37" spans="1:7" ht="15.75" thickBot="1" x14ac:dyDescent="0.3"/>
    <row r="38" spans="1:7" ht="15" customHeight="1" x14ac:dyDescent="0.3">
      <c r="A38" s="491" t="s">
        <v>193</v>
      </c>
      <c r="B38" s="492"/>
      <c r="C38" s="492"/>
      <c r="D38" s="492"/>
      <c r="E38" s="493"/>
      <c r="F38" s="396"/>
      <c r="G38" s="396"/>
    </row>
    <row r="39" spans="1:7" ht="15.75" customHeight="1" thickBot="1" x14ac:dyDescent="0.35">
      <c r="A39" s="494"/>
      <c r="B39" s="495"/>
      <c r="C39" s="495"/>
      <c r="D39" s="495"/>
      <c r="E39" s="496"/>
      <c r="F39" s="396"/>
      <c r="G39" s="396"/>
    </row>
    <row r="40" spans="1:7" ht="31.5" customHeight="1" x14ac:dyDescent="0.25">
      <c r="A40" s="602" t="s">
        <v>205</v>
      </c>
      <c r="B40" s="602" t="s">
        <v>206</v>
      </c>
      <c r="C40" s="599" t="s">
        <v>238</v>
      </c>
      <c r="D40" s="600"/>
      <c r="E40" s="601"/>
    </row>
    <row r="41" spans="1:7" ht="15.75" customHeight="1" thickBot="1" x14ac:dyDescent="0.3">
      <c r="A41" s="498"/>
      <c r="B41" s="498"/>
      <c r="C41" s="382"/>
      <c r="D41" s="382" t="s">
        <v>239</v>
      </c>
      <c r="E41" s="382" t="s">
        <v>240</v>
      </c>
    </row>
    <row r="42" spans="1:7" ht="79.5" thickBot="1" x14ac:dyDescent="0.3">
      <c r="A42" s="347" t="s">
        <v>207</v>
      </c>
      <c r="B42" s="381" t="s">
        <v>194</v>
      </c>
      <c r="C42" s="383"/>
      <c r="D42" s="371">
        <v>1</v>
      </c>
      <c r="E42" s="384">
        <v>1</v>
      </c>
    </row>
    <row r="43" spans="1:7" ht="141.75" customHeight="1" thickBot="1" x14ac:dyDescent="0.3">
      <c r="A43" s="359" t="s">
        <v>208</v>
      </c>
      <c r="B43" s="381" t="s">
        <v>221</v>
      </c>
      <c r="C43" s="383"/>
      <c r="D43" s="371">
        <v>1</v>
      </c>
      <c r="E43" s="384">
        <v>1</v>
      </c>
    </row>
    <row r="44" spans="1:7" ht="123.75" customHeight="1" thickBot="1" x14ac:dyDescent="0.3">
      <c r="A44" s="501" t="s">
        <v>209</v>
      </c>
      <c r="B44" s="381" t="s">
        <v>223</v>
      </c>
      <c r="C44" s="383"/>
      <c r="D44" s="371">
        <v>1</v>
      </c>
      <c r="E44" s="384">
        <v>1</v>
      </c>
    </row>
    <row r="45" spans="1:7" ht="16.5" thickBot="1" x14ac:dyDescent="0.3">
      <c r="A45" s="502"/>
      <c r="B45" s="385" t="s">
        <v>224</v>
      </c>
      <c r="C45" s="383"/>
      <c r="D45" s="371">
        <v>1</v>
      </c>
      <c r="E45" s="384">
        <v>1</v>
      </c>
    </row>
    <row r="46" spans="1:7" ht="16.5" thickBot="1" x14ac:dyDescent="0.3">
      <c r="A46" s="502"/>
      <c r="B46" s="385" t="s">
        <v>225</v>
      </c>
      <c r="C46" s="383"/>
      <c r="D46" s="371">
        <v>2</v>
      </c>
      <c r="E46" s="384">
        <v>2</v>
      </c>
    </row>
    <row r="47" spans="1:7" ht="16.5" thickBot="1" x14ac:dyDescent="0.3">
      <c r="A47" s="503"/>
      <c r="B47" s="381" t="s">
        <v>226</v>
      </c>
      <c r="C47" s="352"/>
      <c r="D47" s="353">
        <v>2</v>
      </c>
      <c r="E47" s="391">
        <v>2</v>
      </c>
    </row>
    <row r="48" spans="1:7" ht="109.5" customHeight="1" thickBot="1" x14ac:dyDescent="0.3">
      <c r="A48" s="501" t="s">
        <v>210</v>
      </c>
      <c r="B48" s="381" t="s">
        <v>201</v>
      </c>
      <c r="C48" s="386"/>
      <c r="D48" s="387">
        <v>0.5</v>
      </c>
      <c r="E48" s="384">
        <v>0.5</v>
      </c>
    </row>
    <row r="49" spans="1:6" ht="16.5" thickBot="1" x14ac:dyDescent="0.3">
      <c r="A49" s="503"/>
      <c r="B49" s="381" t="s">
        <v>202</v>
      </c>
      <c r="C49" s="383"/>
      <c r="D49" s="15">
        <v>0.5</v>
      </c>
      <c r="E49" s="389">
        <v>0.5</v>
      </c>
    </row>
    <row r="50" spans="1:6" ht="78.75" customHeight="1" thickBot="1" x14ac:dyDescent="0.3">
      <c r="A50" s="359" t="s">
        <v>211</v>
      </c>
      <c r="B50" s="360" t="s">
        <v>204</v>
      </c>
      <c r="C50" s="388"/>
      <c r="D50" s="389">
        <v>0.5</v>
      </c>
      <c r="E50" s="384">
        <v>0.5</v>
      </c>
    </row>
    <row r="51" spans="1:6" ht="142.5" thickBot="1" x14ac:dyDescent="0.3">
      <c r="A51" s="392" t="s">
        <v>227</v>
      </c>
      <c r="B51" s="393" t="s">
        <v>228</v>
      </c>
      <c r="C51" s="383"/>
      <c r="D51" s="15">
        <v>0.5</v>
      </c>
      <c r="E51" s="354">
        <v>0.5</v>
      </c>
    </row>
    <row r="52" spans="1:6" ht="15.75" thickBot="1" x14ac:dyDescent="0.3">
      <c r="A52" s="453" t="s">
        <v>36</v>
      </c>
      <c r="B52" s="454"/>
      <c r="C52" s="394"/>
      <c r="D52" s="387">
        <f>SUM(D42:D51)</f>
        <v>10</v>
      </c>
      <c r="E52" s="390">
        <f>SUM(E42:E51)</f>
        <v>10</v>
      </c>
    </row>
    <row r="53" spans="1:6" ht="15.75" thickBot="1" x14ac:dyDescent="0.3">
      <c r="A53" s="453" t="s">
        <v>217</v>
      </c>
      <c r="B53" s="454"/>
      <c r="C53" s="395"/>
      <c r="D53" s="15">
        <v>340</v>
      </c>
      <c r="E53" s="391">
        <v>340</v>
      </c>
    </row>
    <row r="54" spans="1:6" ht="16.5" thickBot="1" x14ac:dyDescent="0.3">
      <c r="B54" s="397" t="s">
        <v>236</v>
      </c>
      <c r="C54" s="371"/>
      <c r="D54" s="371"/>
      <c r="E54" s="331">
        <f>SUM(D53+E53)</f>
        <v>680</v>
      </c>
      <c r="F54" s="329"/>
    </row>
  </sheetData>
  <mergeCells count="55">
    <mergeCell ref="A52:B52"/>
    <mergeCell ref="A53:B53"/>
    <mergeCell ref="A38:E39"/>
    <mergeCell ref="A48:A49"/>
    <mergeCell ref="C40:E40"/>
    <mergeCell ref="A40:A41"/>
    <mergeCell ref="B40:B41"/>
    <mergeCell ref="A44:A47"/>
    <mergeCell ref="F23:G23"/>
    <mergeCell ref="A19:A21"/>
    <mergeCell ref="F19:G19"/>
    <mergeCell ref="F20:G20"/>
    <mergeCell ref="F21:G21"/>
    <mergeCell ref="F22:G22"/>
    <mergeCell ref="F27:G27"/>
    <mergeCell ref="F28:G28"/>
    <mergeCell ref="A24:B24"/>
    <mergeCell ref="F24:G24"/>
    <mergeCell ref="A25:C25"/>
    <mergeCell ref="F25:G25"/>
    <mergeCell ref="A26:G26"/>
    <mergeCell ref="A8:G8"/>
    <mergeCell ref="A9:A10"/>
    <mergeCell ref="F9:G9"/>
    <mergeCell ref="F10:G10"/>
    <mergeCell ref="A12:A15"/>
    <mergeCell ref="F12:G12"/>
    <mergeCell ref="F13:G13"/>
    <mergeCell ref="F14:G14"/>
    <mergeCell ref="F15:G15"/>
    <mergeCell ref="A1:G1"/>
    <mergeCell ref="A2:G2"/>
    <mergeCell ref="A6:A7"/>
    <mergeCell ref="B6:B7"/>
    <mergeCell ref="C6:C7"/>
    <mergeCell ref="D6:E6"/>
    <mergeCell ref="F6:G7"/>
    <mergeCell ref="A3:G3"/>
    <mergeCell ref="A4:G4"/>
    <mergeCell ref="A34:B34"/>
    <mergeCell ref="F34:G34"/>
    <mergeCell ref="A35:B35"/>
    <mergeCell ref="F35:G35"/>
    <mergeCell ref="F11:G11"/>
    <mergeCell ref="A16:A18"/>
    <mergeCell ref="F16:G16"/>
    <mergeCell ref="F17:G17"/>
    <mergeCell ref="F18:G18"/>
    <mergeCell ref="F32:G32"/>
    <mergeCell ref="F30:G30"/>
    <mergeCell ref="F31:G31"/>
    <mergeCell ref="A33:C33"/>
    <mergeCell ref="F33:G33"/>
    <mergeCell ref="A27:A32"/>
    <mergeCell ref="F29:G29"/>
  </mergeCells>
  <pageMargins left="0.70866141732283472" right="0.70866141732283472" top="0.74803149606299213" bottom="0.74803149606299213" header="0.31496062992125984" footer="0.31496062992125984"/>
  <pageSetup paperSize="9" scale="4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G50"/>
  <sheetViews>
    <sheetView topLeftCell="A4" workbookViewId="0">
      <selection activeCell="L15" sqref="L15"/>
    </sheetView>
  </sheetViews>
  <sheetFormatPr defaultRowHeight="15" x14ac:dyDescent="0.25"/>
  <cols>
    <col min="1" max="1" width="33.28515625" customWidth="1"/>
    <col min="2" max="2" width="24" customWidth="1"/>
    <col min="3" max="3" width="7" customWidth="1"/>
    <col min="4" max="4" width="11.42578125" customWidth="1"/>
    <col min="5" max="5" width="11.85546875" customWidth="1"/>
    <col min="7" max="7" width="30.570312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139</v>
      </c>
      <c r="B2" s="425"/>
      <c r="C2" s="425"/>
      <c r="D2" s="425"/>
      <c r="E2" s="580"/>
      <c r="F2" s="580"/>
      <c r="G2" s="580"/>
    </row>
    <row r="3" spans="1:7" ht="24" customHeight="1" x14ac:dyDescent="0.25">
      <c r="A3" s="425" t="s">
        <v>1</v>
      </c>
      <c r="B3" s="425"/>
      <c r="C3" s="425"/>
      <c r="D3" s="425"/>
      <c r="E3" s="580"/>
      <c r="F3" s="580"/>
      <c r="G3" s="580"/>
    </row>
    <row r="4" spans="1:7" ht="15" customHeight="1" x14ac:dyDescent="0.25">
      <c r="A4" s="425" t="s">
        <v>93</v>
      </c>
      <c r="B4" s="425"/>
      <c r="C4" s="425"/>
      <c r="D4" s="425"/>
      <c r="E4" s="580"/>
      <c r="F4" s="580"/>
      <c r="G4" s="580"/>
    </row>
    <row r="5" spans="1:7" ht="15.75" thickBot="1" x14ac:dyDescent="0.3">
      <c r="A5" s="78"/>
      <c r="B5" s="78"/>
      <c r="C5" s="78"/>
      <c r="D5" s="78"/>
    </row>
    <row r="6" spans="1:7" ht="1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263" t="s">
        <v>151</v>
      </c>
      <c r="E7" s="126" t="s">
        <v>152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264">
        <v>2</v>
      </c>
      <c r="E9" s="87">
        <v>2</v>
      </c>
      <c r="F9" s="609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265">
        <v>3</v>
      </c>
      <c r="E10" s="87">
        <v>3</v>
      </c>
      <c r="F10" s="609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265">
        <v>3</v>
      </c>
      <c r="E11" s="87">
        <v>3</v>
      </c>
      <c r="F11" s="609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83</v>
      </c>
      <c r="D12" s="265">
        <v>4</v>
      </c>
      <c r="E12" s="87">
        <v>4</v>
      </c>
      <c r="F12" s="609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83</v>
      </c>
      <c r="D13" s="265">
        <v>3</v>
      </c>
      <c r="E13" s="87">
        <v>3</v>
      </c>
      <c r="F13" s="609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83</v>
      </c>
      <c r="D14" s="265">
        <v>1</v>
      </c>
      <c r="E14" s="87">
        <v>1</v>
      </c>
      <c r="F14" s="609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265">
        <v>1</v>
      </c>
      <c r="E15" s="87">
        <v>1</v>
      </c>
      <c r="F15" s="609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83</v>
      </c>
      <c r="D16" s="265">
        <v>5</v>
      </c>
      <c r="E16" s="87">
        <v>5</v>
      </c>
      <c r="F16" s="609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265">
        <v>1</v>
      </c>
      <c r="E17" s="87">
        <v>1</v>
      </c>
      <c r="F17" s="609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265">
        <v>1</v>
      </c>
      <c r="E18" s="87">
        <v>1</v>
      </c>
      <c r="F18" s="609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265">
        <v>2</v>
      </c>
      <c r="E19" s="87">
        <v>2</v>
      </c>
      <c r="F19" s="609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82</v>
      </c>
      <c r="D20" s="265">
        <v>2</v>
      </c>
      <c r="E20" s="87">
        <v>2</v>
      </c>
      <c r="F20" s="609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265">
        <v>1</v>
      </c>
      <c r="E21" s="87">
        <v>1</v>
      </c>
      <c r="F21" s="609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265">
        <v>2</v>
      </c>
      <c r="E22" s="88">
        <v>2</v>
      </c>
      <c r="F22" s="609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265">
        <v>1</v>
      </c>
      <c r="E23" s="87">
        <v>1</v>
      </c>
      <c r="F23" s="609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266">
        <v>1</v>
      </c>
      <c r="E24" s="89" t="s">
        <v>14</v>
      </c>
      <c r="F24" s="609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267">
        <f>SUM(D9:D24)</f>
        <v>33</v>
      </c>
      <c r="E25" s="91">
        <f t="shared" ref="E25" si="0">SUM(E9:E24)</f>
        <v>32</v>
      </c>
      <c r="F25" s="608"/>
      <c r="G25" s="546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thickBot="1" x14ac:dyDescent="0.3">
      <c r="A27" s="92" t="s">
        <v>14</v>
      </c>
      <c r="B27" s="93" t="s">
        <v>102</v>
      </c>
      <c r="C27" s="80"/>
      <c r="D27" s="276">
        <v>1</v>
      </c>
      <c r="E27" s="90">
        <v>1</v>
      </c>
      <c r="F27" s="609" t="s">
        <v>48</v>
      </c>
      <c r="G27" s="565"/>
    </row>
    <row r="28" spans="1:7" ht="15.75" thickBot="1" x14ac:dyDescent="0.3">
      <c r="A28" s="92"/>
      <c r="B28" s="94" t="s">
        <v>86</v>
      </c>
      <c r="C28" s="80"/>
      <c r="D28" s="277">
        <f>SUM(D25+D27)</f>
        <v>34</v>
      </c>
      <c r="E28" s="109">
        <f>SUM(E25+E27)</f>
        <v>33</v>
      </c>
      <c r="F28" s="608"/>
      <c r="G28" s="505"/>
    </row>
    <row r="29" spans="1:7" ht="47.25" customHeight="1" thickBot="1" x14ac:dyDescent="0.3">
      <c r="A29" s="400" t="s">
        <v>81</v>
      </c>
      <c r="B29" s="401"/>
      <c r="C29" s="605"/>
      <c r="D29" s="278">
        <v>34</v>
      </c>
      <c r="E29" s="129">
        <v>34</v>
      </c>
      <c r="F29" s="606"/>
      <c r="G29" s="607"/>
    </row>
    <row r="30" spans="1:7" ht="15.75" thickBot="1" x14ac:dyDescent="0.3">
      <c r="A30" s="504" t="s">
        <v>103</v>
      </c>
      <c r="B30" s="557"/>
      <c r="C30" s="130"/>
      <c r="D30" s="274">
        <v>34</v>
      </c>
      <c r="E30" s="131">
        <v>34</v>
      </c>
      <c r="F30" s="558"/>
      <c r="G30" s="559"/>
    </row>
    <row r="31" spans="1:7" ht="15.75" thickBot="1" x14ac:dyDescent="0.3">
      <c r="A31" s="560" t="s">
        <v>51</v>
      </c>
      <c r="B31" s="561"/>
      <c r="C31" s="132"/>
      <c r="D31" s="275">
        <f>D28*D30</f>
        <v>1156</v>
      </c>
      <c r="E31" s="133">
        <f>E28*E30</f>
        <v>1122</v>
      </c>
      <c r="F31" s="562">
        <f>SUM(D31+E31)</f>
        <v>2278</v>
      </c>
      <c r="G31" s="563"/>
    </row>
    <row r="33" spans="1:5" ht="15.75" thickBot="1" x14ac:dyDescent="0.3"/>
    <row r="34" spans="1:5" x14ac:dyDescent="0.25">
      <c r="A34" s="491" t="s">
        <v>193</v>
      </c>
      <c r="B34" s="492"/>
      <c r="C34" s="492"/>
      <c r="D34" s="492"/>
      <c r="E34" s="493"/>
    </row>
    <row r="35" spans="1:5" ht="15.75" thickBot="1" x14ac:dyDescent="0.3">
      <c r="A35" s="494"/>
      <c r="B35" s="495"/>
      <c r="C35" s="495"/>
      <c r="D35" s="495"/>
      <c r="E35" s="496"/>
    </row>
    <row r="36" spans="1:5" ht="15.75" x14ac:dyDescent="0.25">
      <c r="A36" s="602" t="s">
        <v>205</v>
      </c>
      <c r="B36" s="602" t="s">
        <v>206</v>
      </c>
      <c r="C36" s="599" t="s">
        <v>238</v>
      </c>
      <c r="D36" s="600"/>
      <c r="E36" s="601"/>
    </row>
    <row r="37" spans="1:5" ht="16.5" thickBot="1" x14ac:dyDescent="0.3">
      <c r="A37" s="498"/>
      <c r="B37" s="498"/>
      <c r="C37" s="382"/>
      <c r="D37" s="382" t="s">
        <v>239</v>
      </c>
      <c r="E37" s="382" t="s">
        <v>240</v>
      </c>
    </row>
    <row r="38" spans="1:5" ht="48" thickBot="1" x14ac:dyDescent="0.3">
      <c r="A38" s="347" t="s">
        <v>207</v>
      </c>
      <c r="B38" s="381" t="s">
        <v>194</v>
      </c>
      <c r="C38" s="383"/>
      <c r="D38" s="371">
        <v>1</v>
      </c>
      <c r="E38" s="384">
        <v>1</v>
      </c>
    </row>
    <row r="39" spans="1:5" ht="126" customHeight="1" thickBot="1" x14ac:dyDescent="0.3">
      <c r="A39" s="359" t="s">
        <v>208</v>
      </c>
      <c r="B39" s="381" t="s">
        <v>221</v>
      </c>
      <c r="C39" s="383"/>
      <c r="D39" s="371">
        <v>1</v>
      </c>
      <c r="E39" s="384">
        <v>1</v>
      </c>
    </row>
    <row r="40" spans="1:5" ht="16.5" thickBot="1" x14ac:dyDescent="0.3">
      <c r="A40" s="501" t="s">
        <v>209</v>
      </c>
      <c r="B40" s="381" t="s">
        <v>223</v>
      </c>
      <c r="C40" s="383"/>
      <c r="D40" s="371">
        <v>1</v>
      </c>
      <c r="E40" s="384">
        <v>1</v>
      </c>
    </row>
    <row r="41" spans="1:5" ht="16.5" thickBot="1" x14ac:dyDescent="0.3">
      <c r="A41" s="502"/>
      <c r="B41" s="385" t="s">
        <v>224</v>
      </c>
      <c r="C41" s="383"/>
      <c r="D41" s="371">
        <v>1</v>
      </c>
      <c r="E41" s="384">
        <v>1</v>
      </c>
    </row>
    <row r="42" spans="1:5" ht="16.5" thickBot="1" x14ac:dyDescent="0.3">
      <c r="A42" s="502"/>
      <c r="B42" s="385" t="s">
        <v>225</v>
      </c>
      <c r="C42" s="383"/>
      <c r="D42" s="371">
        <v>2</v>
      </c>
      <c r="E42" s="384">
        <v>2</v>
      </c>
    </row>
    <row r="43" spans="1:5" ht="51" customHeight="1" thickBot="1" x14ac:dyDescent="0.3">
      <c r="A43" s="503"/>
      <c r="B43" s="381" t="s">
        <v>226</v>
      </c>
      <c r="C43" s="352"/>
      <c r="D43" s="353">
        <v>2</v>
      </c>
      <c r="E43" s="391">
        <v>2</v>
      </c>
    </row>
    <row r="44" spans="1:5" ht="16.5" thickBot="1" x14ac:dyDescent="0.3">
      <c r="A44" s="501" t="s">
        <v>210</v>
      </c>
      <c r="B44" s="381" t="s">
        <v>201</v>
      </c>
      <c r="C44" s="386"/>
      <c r="D44" s="387">
        <v>0.5</v>
      </c>
      <c r="E44" s="384">
        <v>0.5</v>
      </c>
    </row>
    <row r="45" spans="1:5" ht="43.5" customHeight="1" thickBot="1" x14ac:dyDescent="0.3">
      <c r="A45" s="503"/>
      <c r="B45" s="381" t="s">
        <v>202</v>
      </c>
      <c r="C45" s="383"/>
      <c r="D45" s="15">
        <v>0.5</v>
      </c>
      <c r="E45" s="389">
        <v>0.5</v>
      </c>
    </row>
    <row r="46" spans="1:5" ht="81" customHeight="1" thickBot="1" x14ac:dyDescent="0.3">
      <c r="A46" s="359" t="s">
        <v>211</v>
      </c>
      <c r="B46" s="360" t="s">
        <v>204</v>
      </c>
      <c r="C46" s="388"/>
      <c r="D46" s="389">
        <v>0.5</v>
      </c>
      <c r="E46" s="384">
        <v>0.5</v>
      </c>
    </row>
    <row r="47" spans="1:5" ht="99" customHeight="1" thickBot="1" x14ac:dyDescent="0.3">
      <c r="A47" s="392" t="s">
        <v>227</v>
      </c>
      <c r="B47" s="393" t="s">
        <v>228</v>
      </c>
      <c r="C47" s="383"/>
      <c r="D47" s="15">
        <v>0.5</v>
      </c>
      <c r="E47" s="354">
        <v>0.5</v>
      </c>
    </row>
    <row r="48" spans="1:5" ht="15.75" thickBot="1" x14ac:dyDescent="0.3">
      <c r="A48" s="453" t="s">
        <v>36</v>
      </c>
      <c r="B48" s="454"/>
      <c r="C48" s="394"/>
      <c r="D48" s="387">
        <f>SUM(D38:D47)</f>
        <v>10</v>
      </c>
      <c r="E48" s="390">
        <f>SUM(E38:E47)</f>
        <v>10</v>
      </c>
    </row>
    <row r="49" spans="1:5" ht="15.75" thickBot="1" x14ac:dyDescent="0.3">
      <c r="A49" s="453" t="s">
        <v>217</v>
      </c>
      <c r="B49" s="454"/>
      <c r="C49" s="395"/>
      <c r="D49" s="15">
        <v>340</v>
      </c>
      <c r="E49" s="391">
        <v>340</v>
      </c>
    </row>
    <row r="50" spans="1:5" ht="16.5" thickBot="1" x14ac:dyDescent="0.3">
      <c r="B50" s="397" t="s">
        <v>236</v>
      </c>
      <c r="C50" s="371"/>
      <c r="D50" s="371"/>
      <c r="E50" s="331">
        <f>SUM(D49+E49)</f>
        <v>680</v>
      </c>
    </row>
  </sheetData>
  <mergeCells count="50">
    <mergeCell ref="A44:A45"/>
    <mergeCell ref="A48:B48"/>
    <mergeCell ref="A49:B49"/>
    <mergeCell ref="A34:E35"/>
    <mergeCell ref="A36:A37"/>
    <mergeCell ref="B36:B37"/>
    <mergeCell ref="C36:E36"/>
    <mergeCell ref="A40:A43"/>
    <mergeCell ref="A1:G1"/>
    <mergeCell ref="A2:G2"/>
    <mergeCell ref="A3:G3"/>
    <mergeCell ref="A4:G4"/>
    <mergeCell ref="F6:G7"/>
    <mergeCell ref="C6:C7"/>
    <mergeCell ref="D6:E6"/>
    <mergeCell ref="A6:A7"/>
    <mergeCell ref="B6:B7"/>
    <mergeCell ref="A8:G8"/>
    <mergeCell ref="F23:G23"/>
    <mergeCell ref="F13:G13"/>
    <mergeCell ref="F14:G14"/>
    <mergeCell ref="F15:G15"/>
    <mergeCell ref="A16:A18"/>
    <mergeCell ref="F16:G16"/>
    <mergeCell ref="F17:G17"/>
    <mergeCell ref="F18:G18"/>
    <mergeCell ref="F20:G20"/>
    <mergeCell ref="A19:A21"/>
    <mergeCell ref="F21:G21"/>
    <mergeCell ref="A12:A15"/>
    <mergeCell ref="F19:G19"/>
    <mergeCell ref="F9:G9"/>
    <mergeCell ref="F10:G10"/>
    <mergeCell ref="F11:G11"/>
    <mergeCell ref="F12:G12"/>
    <mergeCell ref="F22:G22"/>
    <mergeCell ref="A30:B30"/>
    <mergeCell ref="A9:A10"/>
    <mergeCell ref="A31:B31"/>
    <mergeCell ref="F31:G31"/>
    <mergeCell ref="F30:G30"/>
    <mergeCell ref="A24:B24"/>
    <mergeCell ref="A29:C29"/>
    <mergeCell ref="F29:G29"/>
    <mergeCell ref="F28:G28"/>
    <mergeCell ref="F24:G24"/>
    <mergeCell ref="A25:C25"/>
    <mergeCell ref="F25:G25"/>
    <mergeCell ref="A26:G26"/>
    <mergeCell ref="F27:G27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-0.249977111117893"/>
    <pageSetUpPr fitToPage="1"/>
  </sheetPr>
  <dimension ref="A1:G31"/>
  <sheetViews>
    <sheetView workbookViewId="0">
      <selection activeCell="B6" sqref="B6:B7"/>
    </sheetView>
  </sheetViews>
  <sheetFormatPr defaultRowHeight="15" x14ac:dyDescent="0.25"/>
  <cols>
    <col min="1" max="1" width="22.710937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31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139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92</v>
      </c>
      <c r="B4" s="425"/>
      <c r="C4" s="425"/>
      <c r="D4" s="425"/>
      <c r="E4" s="580"/>
      <c r="F4" s="580"/>
      <c r="G4" s="580"/>
    </row>
    <row r="5" spans="1:7" ht="15.75" thickBot="1" x14ac:dyDescent="0.3">
      <c r="A5" s="78"/>
      <c r="B5" s="78"/>
      <c r="C5" s="78"/>
      <c r="D5" s="7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212" t="s">
        <v>97</v>
      </c>
      <c r="E7" s="126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x14ac:dyDescent="0.25">
      <c r="A9" s="588" t="s">
        <v>7</v>
      </c>
      <c r="B9" s="116" t="s">
        <v>8</v>
      </c>
      <c r="C9" s="114" t="s">
        <v>82</v>
      </c>
      <c r="D9" s="84">
        <v>2</v>
      </c>
      <c r="E9" s="87">
        <v>2</v>
      </c>
      <c r="F9" s="609" t="s">
        <v>48</v>
      </c>
      <c r="G9" s="610"/>
    </row>
    <row r="10" spans="1:7" ht="15.75" customHeight="1" thickBot="1" x14ac:dyDescent="0.3">
      <c r="A10" s="589"/>
      <c r="B10" s="117" t="s">
        <v>9</v>
      </c>
      <c r="C10" s="115" t="s">
        <v>82</v>
      </c>
      <c r="D10" s="85">
        <v>3</v>
      </c>
      <c r="E10" s="87">
        <v>3</v>
      </c>
      <c r="F10" s="609" t="s">
        <v>48</v>
      </c>
      <c r="G10" s="610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85">
        <v>3</v>
      </c>
      <c r="E11" s="87">
        <v>3</v>
      </c>
      <c r="F11" s="609" t="s">
        <v>48</v>
      </c>
      <c r="G11" s="610"/>
    </row>
    <row r="12" spans="1:7" ht="45" x14ac:dyDescent="0.25">
      <c r="A12" s="566" t="s">
        <v>12</v>
      </c>
      <c r="B12" s="116" t="s">
        <v>77</v>
      </c>
      <c r="C12" s="115" t="s">
        <v>83</v>
      </c>
      <c r="D12" s="85">
        <v>4</v>
      </c>
      <c r="E12" s="87">
        <v>4</v>
      </c>
      <c r="F12" s="609" t="s">
        <v>48</v>
      </c>
      <c r="G12" s="610"/>
    </row>
    <row r="13" spans="1:7" ht="15" customHeight="1" x14ac:dyDescent="0.25">
      <c r="A13" s="567"/>
      <c r="B13" s="120" t="s">
        <v>16</v>
      </c>
      <c r="C13" s="115" t="s">
        <v>83</v>
      </c>
      <c r="D13" s="85">
        <v>3</v>
      </c>
      <c r="E13" s="87">
        <v>3</v>
      </c>
      <c r="F13" s="609" t="s">
        <v>48</v>
      </c>
      <c r="G13" s="610"/>
    </row>
    <row r="14" spans="1:7" ht="30" x14ac:dyDescent="0.25">
      <c r="A14" s="567"/>
      <c r="B14" s="120" t="s">
        <v>17</v>
      </c>
      <c r="C14" s="115" t="s">
        <v>83</v>
      </c>
      <c r="D14" s="85">
        <v>1</v>
      </c>
      <c r="E14" s="87">
        <v>1</v>
      </c>
      <c r="F14" s="609" t="s">
        <v>48</v>
      </c>
      <c r="G14" s="610"/>
    </row>
    <row r="15" spans="1:7" ht="15.75" customHeight="1" thickBot="1" x14ac:dyDescent="0.3">
      <c r="A15" s="568"/>
      <c r="B15" s="117" t="s">
        <v>18</v>
      </c>
      <c r="C15" s="115" t="s">
        <v>82</v>
      </c>
      <c r="D15" s="85">
        <v>1</v>
      </c>
      <c r="E15" s="87">
        <v>1</v>
      </c>
      <c r="F15" s="609" t="s">
        <v>48</v>
      </c>
      <c r="G15" s="610"/>
    </row>
    <row r="16" spans="1:7" ht="15" customHeight="1" x14ac:dyDescent="0.25">
      <c r="A16" s="566" t="s">
        <v>26</v>
      </c>
      <c r="B16" s="116" t="s">
        <v>27</v>
      </c>
      <c r="C16" s="115" t="s">
        <v>82</v>
      </c>
      <c r="D16" s="85">
        <v>2</v>
      </c>
      <c r="E16" s="87">
        <v>2</v>
      </c>
      <c r="F16" s="609" t="s">
        <v>48</v>
      </c>
      <c r="G16" s="610"/>
    </row>
    <row r="17" spans="1:7" ht="15" customHeight="1" x14ac:dyDescent="0.25">
      <c r="A17" s="567"/>
      <c r="B17" s="120" t="s">
        <v>29</v>
      </c>
      <c r="C17" s="115" t="s">
        <v>82</v>
      </c>
      <c r="D17" s="85">
        <v>1</v>
      </c>
      <c r="E17" s="87">
        <v>1</v>
      </c>
      <c r="F17" s="609" t="s">
        <v>48</v>
      </c>
      <c r="G17" s="610"/>
    </row>
    <row r="18" spans="1:7" ht="15.75" customHeight="1" thickBot="1" x14ac:dyDescent="0.3">
      <c r="A18" s="568"/>
      <c r="B18" s="117" t="s">
        <v>28</v>
      </c>
      <c r="C18" s="115" t="s">
        <v>82</v>
      </c>
      <c r="D18" s="85">
        <v>1</v>
      </c>
      <c r="E18" s="87">
        <v>1</v>
      </c>
      <c r="F18" s="609" t="s">
        <v>48</v>
      </c>
      <c r="G18" s="610"/>
    </row>
    <row r="19" spans="1:7" ht="15" customHeight="1" x14ac:dyDescent="0.25">
      <c r="A19" s="566" t="s">
        <v>84</v>
      </c>
      <c r="B19" s="116" t="s">
        <v>78</v>
      </c>
      <c r="C19" s="115" t="s">
        <v>82</v>
      </c>
      <c r="D19" s="85">
        <v>2</v>
      </c>
      <c r="E19" s="87">
        <v>2</v>
      </c>
      <c r="F19" s="609" t="s">
        <v>48</v>
      </c>
      <c r="G19" s="610"/>
    </row>
    <row r="20" spans="1:7" ht="15" customHeight="1" x14ac:dyDescent="0.25">
      <c r="A20" s="567"/>
      <c r="B20" s="120" t="s">
        <v>21</v>
      </c>
      <c r="C20" s="115" t="s">
        <v>83</v>
      </c>
      <c r="D20" s="85">
        <v>4</v>
      </c>
      <c r="E20" s="87">
        <v>4</v>
      </c>
      <c r="F20" s="609" t="s">
        <v>48</v>
      </c>
      <c r="G20" s="610"/>
    </row>
    <row r="21" spans="1:7" ht="15.75" customHeight="1" thickBot="1" x14ac:dyDescent="0.3">
      <c r="A21" s="568"/>
      <c r="B21" s="117" t="s">
        <v>22</v>
      </c>
      <c r="C21" s="115" t="s">
        <v>82</v>
      </c>
      <c r="D21" s="85">
        <v>1</v>
      </c>
      <c r="E21" s="87">
        <v>1</v>
      </c>
      <c r="F21" s="609" t="s">
        <v>48</v>
      </c>
      <c r="G21" s="610"/>
    </row>
    <row r="22" spans="1:7" ht="15" customHeight="1" x14ac:dyDescent="0.25">
      <c r="A22" s="206" t="s">
        <v>146</v>
      </c>
      <c r="B22" s="116" t="s">
        <v>34</v>
      </c>
      <c r="C22" s="115" t="s">
        <v>82</v>
      </c>
      <c r="D22" s="85">
        <v>2</v>
      </c>
      <c r="E22" s="88">
        <v>2</v>
      </c>
      <c r="F22" s="609" t="s">
        <v>48</v>
      </c>
      <c r="G22" s="610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5">
        <v>1</v>
      </c>
      <c r="E23" s="87">
        <v>1</v>
      </c>
      <c r="F23" s="609" t="s">
        <v>48</v>
      </c>
      <c r="G23" s="610"/>
    </row>
    <row r="24" spans="1:7" ht="15.75" customHeight="1" thickBot="1" x14ac:dyDescent="0.3">
      <c r="A24" s="603" t="s">
        <v>85</v>
      </c>
      <c r="B24" s="604"/>
      <c r="C24" s="121"/>
      <c r="D24" s="86">
        <v>1</v>
      </c>
      <c r="E24" s="89" t="s">
        <v>14</v>
      </c>
      <c r="F24" s="609" t="s">
        <v>48</v>
      </c>
      <c r="G24" s="610"/>
    </row>
    <row r="25" spans="1:7" ht="15.75" thickBot="1" x14ac:dyDescent="0.3">
      <c r="A25" s="400" t="s">
        <v>79</v>
      </c>
      <c r="B25" s="401"/>
      <c r="C25" s="401"/>
      <c r="D25" s="79">
        <f>SUM(D9:D24)</f>
        <v>32</v>
      </c>
      <c r="E25" s="79">
        <f t="shared" ref="E25" si="0">SUM(E9:E24)</f>
        <v>31</v>
      </c>
      <c r="F25" s="613"/>
      <c r="G25" s="614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thickBot="1" x14ac:dyDescent="0.3">
      <c r="A27" s="92" t="s">
        <v>14</v>
      </c>
      <c r="B27" s="138" t="s">
        <v>102</v>
      </c>
      <c r="C27" s="137"/>
      <c r="D27" s="95">
        <v>1</v>
      </c>
      <c r="E27" s="90">
        <v>1</v>
      </c>
      <c r="F27" s="609" t="s">
        <v>48</v>
      </c>
      <c r="G27" s="610"/>
    </row>
    <row r="28" spans="1:7" ht="15.75" thickBot="1" x14ac:dyDescent="0.3">
      <c r="A28" s="92"/>
      <c r="B28" s="94" t="s">
        <v>86</v>
      </c>
      <c r="C28" s="80"/>
      <c r="D28" s="108">
        <f>SUM(D25+D27)</f>
        <v>33</v>
      </c>
      <c r="E28" s="209">
        <f>SUM(E25+E27)</f>
        <v>32</v>
      </c>
      <c r="F28" s="608"/>
      <c r="G28" s="505"/>
    </row>
    <row r="29" spans="1:7" ht="47.25" customHeight="1" thickBot="1" x14ac:dyDescent="0.3">
      <c r="A29" s="400" t="s">
        <v>81</v>
      </c>
      <c r="B29" s="401"/>
      <c r="C29" s="401"/>
      <c r="D29" s="81">
        <v>34</v>
      </c>
      <c r="E29" s="81">
        <v>34</v>
      </c>
      <c r="F29" s="611"/>
      <c r="G29" s="612"/>
    </row>
    <row r="30" spans="1:7" ht="15.75" thickBot="1" x14ac:dyDescent="0.3">
      <c r="A30" s="504" t="s">
        <v>103</v>
      </c>
      <c r="B30" s="557"/>
      <c r="C30" s="130"/>
      <c r="D30" s="131">
        <v>34</v>
      </c>
      <c r="E30" s="131">
        <v>34</v>
      </c>
      <c r="F30" s="558"/>
      <c r="G30" s="559"/>
    </row>
    <row r="31" spans="1:7" ht="15.75" thickBot="1" x14ac:dyDescent="0.3">
      <c r="A31" s="560" t="s">
        <v>51</v>
      </c>
      <c r="B31" s="561"/>
      <c r="C31" s="132"/>
      <c r="D31" s="133">
        <f>D28*D30</f>
        <v>1122</v>
      </c>
      <c r="E31" s="133">
        <f>E28*E30</f>
        <v>1088</v>
      </c>
      <c r="F31" s="562">
        <f>SUM(D31+E31)</f>
        <v>2210</v>
      </c>
      <c r="G31" s="563"/>
    </row>
  </sheetData>
  <mergeCells count="42">
    <mergeCell ref="A1:G1"/>
    <mergeCell ref="A2:G2"/>
    <mergeCell ref="A3:G3"/>
    <mergeCell ref="A4:G4"/>
    <mergeCell ref="F28:G28"/>
    <mergeCell ref="A24:B24"/>
    <mergeCell ref="F24:G24"/>
    <mergeCell ref="A25:C25"/>
    <mergeCell ref="F25:G25"/>
    <mergeCell ref="A26:G26"/>
    <mergeCell ref="F27:G27"/>
    <mergeCell ref="A19:A21"/>
    <mergeCell ref="F19:G19"/>
    <mergeCell ref="F20:G20"/>
    <mergeCell ref="A8:G8"/>
    <mergeCell ref="A9:A10"/>
    <mergeCell ref="F9:G9"/>
    <mergeCell ref="F10:G10"/>
    <mergeCell ref="F21:G21"/>
    <mergeCell ref="A12:A15"/>
    <mergeCell ref="F12:G12"/>
    <mergeCell ref="F13:G13"/>
    <mergeCell ref="F14:G14"/>
    <mergeCell ref="F15:G15"/>
    <mergeCell ref="A16:A18"/>
    <mergeCell ref="F16:G16"/>
    <mergeCell ref="F17:G17"/>
    <mergeCell ref="F18:G18"/>
    <mergeCell ref="A6:A7"/>
    <mergeCell ref="B6:B7"/>
    <mergeCell ref="C6:C7"/>
    <mergeCell ref="D6:E6"/>
    <mergeCell ref="F6:G7"/>
    <mergeCell ref="A30:B30"/>
    <mergeCell ref="F30:G30"/>
    <mergeCell ref="A31:B31"/>
    <mergeCell ref="F31:G31"/>
    <mergeCell ref="F11:G11"/>
    <mergeCell ref="F22:G22"/>
    <mergeCell ref="F23:G23"/>
    <mergeCell ref="A29:C29"/>
    <mergeCell ref="F29:G2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G52"/>
  <sheetViews>
    <sheetView topLeftCell="A46" workbookViewId="0">
      <selection activeCell="A36" sqref="A36:E52"/>
    </sheetView>
  </sheetViews>
  <sheetFormatPr defaultRowHeight="15" x14ac:dyDescent="0.25"/>
  <cols>
    <col min="1" max="1" width="31.14062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30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x14ac:dyDescent="0.25">
      <c r="A2" s="425" t="s">
        <v>139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91</v>
      </c>
      <c r="B4" s="425"/>
      <c r="C4" s="425"/>
      <c r="D4" s="425"/>
      <c r="E4" s="580"/>
      <c r="F4" s="580"/>
      <c r="G4" s="580"/>
    </row>
    <row r="5" spans="1:7" ht="15.75" thickBot="1" x14ac:dyDescent="0.3">
      <c r="A5" s="78"/>
      <c r="B5" s="78"/>
      <c r="C5" s="78"/>
      <c r="D5" s="7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263" t="s">
        <v>151</v>
      </c>
      <c r="E7" s="126" t="s">
        <v>152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264">
        <v>2</v>
      </c>
      <c r="E9" s="87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265">
        <v>3</v>
      </c>
      <c r="E10" s="87">
        <v>3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265">
        <v>3</v>
      </c>
      <c r="E11" s="87">
        <v>3</v>
      </c>
      <c r="F11" s="564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82</v>
      </c>
      <c r="D12" s="265">
        <v>2</v>
      </c>
      <c r="E12" s="87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265">
        <v>2</v>
      </c>
      <c r="E13" s="87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265">
        <v>1</v>
      </c>
      <c r="E14" s="87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265">
        <v>1</v>
      </c>
      <c r="E15" s="87">
        <v>1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265">
        <v>2</v>
      </c>
      <c r="E16" s="87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83</v>
      </c>
      <c r="D17" s="265">
        <v>3</v>
      </c>
      <c r="E17" s="87">
        <v>3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83</v>
      </c>
      <c r="D18" s="265">
        <v>3</v>
      </c>
      <c r="E18" s="87">
        <v>3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265">
        <v>2</v>
      </c>
      <c r="E19" s="87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82</v>
      </c>
      <c r="D20" s="265">
        <v>2</v>
      </c>
      <c r="E20" s="87">
        <v>2</v>
      </c>
      <c r="F20" s="564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265">
        <v>1</v>
      </c>
      <c r="E21" s="87">
        <v>1</v>
      </c>
      <c r="F21" s="564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265">
        <v>2</v>
      </c>
      <c r="E22" s="88">
        <v>2</v>
      </c>
      <c r="F22" s="564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265">
        <v>1</v>
      </c>
      <c r="E23" s="87">
        <v>1</v>
      </c>
      <c r="F23" s="564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266">
        <v>1</v>
      </c>
      <c r="E24" s="89" t="s">
        <v>14</v>
      </c>
      <c r="F24" s="564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267">
        <f>SUM(D9:D24)</f>
        <v>31</v>
      </c>
      <c r="E25" s="91">
        <f t="shared" ref="E25" si="0">SUM(E9:E24)</f>
        <v>30</v>
      </c>
      <c r="F25" s="613"/>
      <c r="G25" s="614"/>
    </row>
    <row r="26" spans="1:7" ht="15.75" customHeight="1" thickBot="1" x14ac:dyDescent="0.3">
      <c r="A26" s="618" t="s">
        <v>80</v>
      </c>
      <c r="B26" s="619"/>
      <c r="C26" s="619"/>
      <c r="D26" s="619"/>
      <c r="E26" s="619"/>
      <c r="F26" s="619"/>
      <c r="G26" s="620"/>
    </row>
    <row r="27" spans="1:7" ht="26.25" customHeight="1" thickBot="1" x14ac:dyDescent="0.3">
      <c r="A27" s="615" t="s">
        <v>94</v>
      </c>
      <c r="B27" s="128" t="s">
        <v>102</v>
      </c>
      <c r="C27" s="122"/>
      <c r="D27" s="269">
        <v>1</v>
      </c>
      <c r="E27" s="211">
        <v>1</v>
      </c>
      <c r="F27" s="564" t="s">
        <v>48</v>
      </c>
      <c r="G27" s="565"/>
    </row>
    <row r="28" spans="1:7" ht="29.25" customHeight="1" thickBot="1" x14ac:dyDescent="0.3">
      <c r="A28" s="616"/>
      <c r="B28" s="125" t="s">
        <v>104</v>
      </c>
      <c r="C28" s="123"/>
      <c r="D28" s="266"/>
      <c r="E28" s="89">
        <v>1</v>
      </c>
      <c r="F28" s="564" t="s">
        <v>48</v>
      </c>
      <c r="G28" s="565"/>
    </row>
    <row r="29" spans="1:7" ht="30.75" customHeight="1" thickBot="1" x14ac:dyDescent="0.3">
      <c r="A29" s="617"/>
      <c r="B29" s="127" t="s">
        <v>101</v>
      </c>
      <c r="C29" s="124"/>
      <c r="D29" s="271">
        <v>1</v>
      </c>
      <c r="E29" s="110">
        <v>1</v>
      </c>
      <c r="F29" s="564" t="s">
        <v>48</v>
      </c>
      <c r="G29" s="565"/>
    </row>
    <row r="30" spans="1:7" ht="15.75" thickBot="1" x14ac:dyDescent="0.3">
      <c r="A30" s="96"/>
      <c r="B30" s="98" t="s">
        <v>86</v>
      </c>
      <c r="C30" s="97"/>
      <c r="D30" s="272">
        <f>SUM(D27:D29)+D25</f>
        <v>33</v>
      </c>
      <c r="E30" s="111">
        <f>SUM(E27:E29)+E25</f>
        <v>33</v>
      </c>
      <c r="F30" s="608"/>
      <c r="G30" s="505"/>
    </row>
    <row r="31" spans="1:7" ht="47.25" customHeight="1" thickBot="1" x14ac:dyDescent="0.3">
      <c r="A31" s="400" t="s">
        <v>81</v>
      </c>
      <c r="B31" s="401"/>
      <c r="C31" s="401"/>
      <c r="D31" s="279">
        <v>34</v>
      </c>
      <c r="E31" s="81">
        <v>34</v>
      </c>
      <c r="F31" s="611"/>
      <c r="G31" s="612"/>
    </row>
    <row r="32" spans="1:7" ht="15.75" thickBot="1" x14ac:dyDescent="0.3">
      <c r="A32" s="504" t="s">
        <v>103</v>
      </c>
      <c r="B32" s="557"/>
      <c r="C32" s="130"/>
      <c r="D32" s="274">
        <v>34</v>
      </c>
      <c r="E32" s="131">
        <v>34</v>
      </c>
      <c r="F32" s="558"/>
      <c r="G32" s="559"/>
    </row>
    <row r="33" spans="1:7" ht="15.75" thickBot="1" x14ac:dyDescent="0.3">
      <c r="A33" s="560" t="s">
        <v>51</v>
      </c>
      <c r="B33" s="561"/>
      <c r="C33" s="132"/>
      <c r="D33" s="275">
        <f>D30*D32</f>
        <v>1122</v>
      </c>
      <c r="E33" s="133">
        <f>E30*E32</f>
        <v>1122</v>
      </c>
      <c r="F33" s="562">
        <f>SUM(D33+E33)</f>
        <v>2244</v>
      </c>
      <c r="G33" s="563"/>
    </row>
    <row r="35" spans="1:7" ht="15.75" thickBot="1" x14ac:dyDescent="0.3"/>
    <row r="36" spans="1:7" x14ac:dyDescent="0.25">
      <c r="A36" s="491" t="s">
        <v>193</v>
      </c>
      <c r="B36" s="492"/>
      <c r="C36" s="492"/>
      <c r="D36" s="492"/>
      <c r="E36" s="493"/>
    </row>
    <row r="37" spans="1:7" ht="15.75" thickBot="1" x14ac:dyDescent="0.3">
      <c r="A37" s="494"/>
      <c r="B37" s="495"/>
      <c r="C37" s="495"/>
      <c r="D37" s="495"/>
      <c r="E37" s="496"/>
    </row>
    <row r="38" spans="1:7" ht="15.75" x14ac:dyDescent="0.25">
      <c r="A38" s="602" t="s">
        <v>205</v>
      </c>
      <c r="B38" s="602" t="s">
        <v>206</v>
      </c>
      <c r="C38" s="599" t="s">
        <v>238</v>
      </c>
      <c r="D38" s="600"/>
      <c r="E38" s="601"/>
    </row>
    <row r="39" spans="1:7" ht="16.5" thickBot="1" x14ac:dyDescent="0.3">
      <c r="A39" s="498"/>
      <c r="B39" s="498"/>
      <c r="C39" s="382"/>
      <c r="D39" s="382" t="s">
        <v>239</v>
      </c>
      <c r="E39" s="382" t="s">
        <v>240</v>
      </c>
    </row>
    <row r="40" spans="1:7" ht="63.75" thickBot="1" x14ac:dyDescent="0.3">
      <c r="A40" s="347" t="s">
        <v>207</v>
      </c>
      <c r="B40" s="381" t="s">
        <v>194</v>
      </c>
      <c r="C40" s="383"/>
      <c r="D40" s="371">
        <v>1</v>
      </c>
      <c r="E40" s="384">
        <v>1</v>
      </c>
    </row>
    <row r="41" spans="1:7" ht="141" customHeight="1" thickBot="1" x14ac:dyDescent="0.3">
      <c r="A41" s="359" t="s">
        <v>208</v>
      </c>
      <c r="B41" s="381" t="s">
        <v>221</v>
      </c>
      <c r="C41" s="383"/>
      <c r="D41" s="371">
        <v>1</v>
      </c>
      <c r="E41" s="384">
        <v>1</v>
      </c>
    </row>
    <row r="42" spans="1:7" ht="16.5" thickBot="1" x14ac:dyDescent="0.3">
      <c r="A42" s="501" t="s">
        <v>209</v>
      </c>
      <c r="B42" s="381" t="s">
        <v>223</v>
      </c>
      <c r="C42" s="383"/>
      <c r="D42" s="371">
        <v>1</v>
      </c>
      <c r="E42" s="384">
        <v>1</v>
      </c>
    </row>
    <row r="43" spans="1:7" ht="16.5" thickBot="1" x14ac:dyDescent="0.3">
      <c r="A43" s="502"/>
      <c r="B43" s="385" t="s">
        <v>224</v>
      </c>
      <c r="C43" s="383"/>
      <c r="D43" s="371">
        <v>1</v>
      </c>
      <c r="E43" s="384">
        <v>1</v>
      </c>
    </row>
    <row r="44" spans="1:7" ht="16.5" thickBot="1" x14ac:dyDescent="0.3">
      <c r="A44" s="502"/>
      <c r="B44" s="385" t="s">
        <v>225</v>
      </c>
      <c r="C44" s="383"/>
      <c r="D44" s="371">
        <v>2</v>
      </c>
      <c r="E44" s="384">
        <v>2</v>
      </c>
    </row>
    <row r="45" spans="1:7" ht="51" customHeight="1" thickBot="1" x14ac:dyDescent="0.3">
      <c r="A45" s="503"/>
      <c r="B45" s="381" t="s">
        <v>226</v>
      </c>
      <c r="C45" s="352"/>
      <c r="D45" s="353">
        <v>2</v>
      </c>
      <c r="E45" s="391">
        <v>2</v>
      </c>
    </row>
    <row r="46" spans="1:7" ht="16.5" thickBot="1" x14ac:dyDescent="0.3">
      <c r="A46" s="501" t="s">
        <v>210</v>
      </c>
      <c r="B46" s="381" t="s">
        <v>201</v>
      </c>
      <c r="C46" s="386"/>
      <c r="D46" s="387">
        <v>0.5</v>
      </c>
      <c r="E46" s="384">
        <v>0.5</v>
      </c>
    </row>
    <row r="47" spans="1:7" ht="50.25" customHeight="1" thickBot="1" x14ac:dyDescent="0.3">
      <c r="A47" s="503"/>
      <c r="B47" s="381" t="s">
        <v>202</v>
      </c>
      <c r="C47" s="383"/>
      <c r="D47" s="15">
        <v>0.5</v>
      </c>
      <c r="E47" s="389">
        <v>0.5</v>
      </c>
    </row>
    <row r="48" spans="1:7" ht="77.25" customHeight="1" thickBot="1" x14ac:dyDescent="0.3">
      <c r="A48" s="359" t="s">
        <v>211</v>
      </c>
      <c r="B48" s="360" t="s">
        <v>204</v>
      </c>
      <c r="C48" s="388"/>
      <c r="D48" s="389">
        <v>0.5</v>
      </c>
      <c r="E48" s="384">
        <v>0.5</v>
      </c>
    </row>
    <row r="49" spans="1:5" ht="90.75" customHeight="1" thickBot="1" x14ac:dyDescent="0.3">
      <c r="A49" s="392" t="s">
        <v>227</v>
      </c>
      <c r="B49" s="393" t="s">
        <v>228</v>
      </c>
      <c r="C49" s="383"/>
      <c r="D49" s="15">
        <v>0.5</v>
      </c>
      <c r="E49" s="354">
        <v>0.5</v>
      </c>
    </row>
    <row r="50" spans="1:5" ht="15.75" thickBot="1" x14ac:dyDescent="0.3">
      <c r="A50" s="453" t="s">
        <v>36</v>
      </c>
      <c r="B50" s="454"/>
      <c r="C50" s="394"/>
      <c r="D50" s="387">
        <f>SUM(D40:D49)</f>
        <v>10</v>
      </c>
      <c r="E50" s="390">
        <f>SUM(E40:E49)</f>
        <v>10</v>
      </c>
    </row>
    <row r="51" spans="1:5" ht="15.75" thickBot="1" x14ac:dyDescent="0.3">
      <c r="A51" s="453" t="s">
        <v>217</v>
      </c>
      <c r="B51" s="454"/>
      <c r="C51" s="395"/>
      <c r="D51" s="15">
        <v>340</v>
      </c>
      <c r="E51" s="391">
        <v>340</v>
      </c>
    </row>
    <row r="52" spans="1:5" ht="16.5" thickBot="1" x14ac:dyDescent="0.3">
      <c r="B52" s="397" t="s">
        <v>236</v>
      </c>
      <c r="C52" s="371"/>
      <c r="D52" s="371"/>
      <c r="E52" s="331">
        <f>SUM(D51+E51)</f>
        <v>680</v>
      </c>
    </row>
  </sheetData>
  <mergeCells count="53">
    <mergeCell ref="A46:A47"/>
    <mergeCell ref="A50:B50"/>
    <mergeCell ref="A51:B51"/>
    <mergeCell ref="A36:E37"/>
    <mergeCell ref="A38:A39"/>
    <mergeCell ref="B38:B39"/>
    <mergeCell ref="C38:E38"/>
    <mergeCell ref="A42:A45"/>
    <mergeCell ref="A1:G1"/>
    <mergeCell ref="A2:G2"/>
    <mergeCell ref="A3:G3"/>
    <mergeCell ref="A4:G4"/>
    <mergeCell ref="A27:A29"/>
    <mergeCell ref="A24:B24"/>
    <mergeCell ref="F24:G24"/>
    <mergeCell ref="A25:C25"/>
    <mergeCell ref="F25:G25"/>
    <mergeCell ref="A26:G26"/>
    <mergeCell ref="F29:G29"/>
    <mergeCell ref="A12:A15"/>
    <mergeCell ref="A6:A7"/>
    <mergeCell ref="B6:B7"/>
    <mergeCell ref="C6:C7"/>
    <mergeCell ref="D6:E6"/>
    <mergeCell ref="F6:G7"/>
    <mergeCell ref="A8:G8"/>
    <mergeCell ref="A9:A10"/>
    <mergeCell ref="F9:G9"/>
    <mergeCell ref="F10:G10"/>
    <mergeCell ref="F11:G11"/>
    <mergeCell ref="F31:G31"/>
    <mergeCell ref="F27:G27"/>
    <mergeCell ref="F28:G28"/>
    <mergeCell ref="F30:G30"/>
    <mergeCell ref="F12:G12"/>
    <mergeCell ref="F13:G13"/>
    <mergeCell ref="F14:G14"/>
    <mergeCell ref="F15:G15"/>
    <mergeCell ref="A33:B33"/>
    <mergeCell ref="F33:G33"/>
    <mergeCell ref="A16:A18"/>
    <mergeCell ref="F16:G16"/>
    <mergeCell ref="F17:G17"/>
    <mergeCell ref="F18:G18"/>
    <mergeCell ref="A19:A21"/>
    <mergeCell ref="F19:G19"/>
    <mergeCell ref="F20:G20"/>
    <mergeCell ref="F21:G21"/>
    <mergeCell ref="F22:G22"/>
    <mergeCell ref="F23:G23"/>
    <mergeCell ref="A31:C31"/>
    <mergeCell ref="A32:B32"/>
    <mergeCell ref="F32:G32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G52"/>
  <sheetViews>
    <sheetView topLeftCell="A10" workbookViewId="0">
      <selection activeCell="H29" sqref="H29"/>
    </sheetView>
  </sheetViews>
  <sheetFormatPr defaultRowHeight="15" x14ac:dyDescent="0.25"/>
  <cols>
    <col min="1" max="1" width="29.28515625" customWidth="1"/>
    <col min="2" max="2" width="24" customWidth="1"/>
    <col min="3" max="3" width="7" customWidth="1"/>
    <col min="4" max="4" width="11.42578125" customWidth="1"/>
    <col min="5" max="5" width="11.85546875" customWidth="1"/>
    <col min="7" max="7" width="32.8554687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139</v>
      </c>
      <c r="B2" s="425"/>
      <c r="C2" s="425"/>
      <c r="D2" s="425"/>
      <c r="E2" s="580"/>
      <c r="F2" s="580"/>
      <c r="G2" s="580"/>
    </row>
    <row r="3" spans="1:7" ht="17.25" customHeight="1" x14ac:dyDescent="0.25">
      <c r="A3" s="425" t="s">
        <v>1</v>
      </c>
      <c r="B3" s="425"/>
      <c r="C3" s="425"/>
      <c r="D3" s="425"/>
      <c r="E3" s="580"/>
      <c r="F3" s="580"/>
      <c r="G3" s="580"/>
    </row>
    <row r="4" spans="1:7" ht="15" customHeight="1" x14ac:dyDescent="0.25">
      <c r="A4" s="425" t="s">
        <v>190</v>
      </c>
      <c r="B4" s="425"/>
      <c r="C4" s="425"/>
      <c r="D4" s="425"/>
      <c r="E4" s="580"/>
      <c r="F4" s="580"/>
      <c r="G4" s="580"/>
    </row>
    <row r="5" spans="1:7" ht="15.75" thickBot="1" x14ac:dyDescent="0.3">
      <c r="A5" s="78"/>
      <c r="B5" s="78"/>
      <c r="C5" s="78"/>
      <c r="D5" s="78"/>
    </row>
    <row r="6" spans="1:7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263" t="s">
        <v>151</v>
      </c>
      <c r="E7" s="126" t="s">
        <v>152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264">
        <v>2</v>
      </c>
      <c r="E9" s="87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265">
        <v>3</v>
      </c>
      <c r="E10" s="87">
        <v>3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265">
        <v>3</v>
      </c>
      <c r="E11" s="87">
        <v>3</v>
      </c>
      <c r="F11" s="564" t="s">
        <v>48</v>
      </c>
      <c r="G11" s="565"/>
    </row>
    <row r="12" spans="1:7" ht="33.75" customHeight="1" thickBot="1" x14ac:dyDescent="0.3">
      <c r="A12" s="566" t="s">
        <v>12</v>
      </c>
      <c r="B12" s="116" t="s">
        <v>77</v>
      </c>
      <c r="C12" s="115" t="s">
        <v>82</v>
      </c>
      <c r="D12" s="265">
        <v>2</v>
      </c>
      <c r="E12" s="87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265">
        <v>2</v>
      </c>
      <c r="E13" s="87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265">
        <v>1</v>
      </c>
      <c r="E14" s="87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83</v>
      </c>
      <c r="D15" s="265">
        <v>2</v>
      </c>
      <c r="E15" s="87">
        <v>2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265">
        <v>2</v>
      </c>
      <c r="E16" s="87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265">
        <v>1</v>
      </c>
      <c r="E17" s="87">
        <v>1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265">
        <v>1</v>
      </c>
      <c r="E18" s="87">
        <v>1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265">
        <v>2</v>
      </c>
      <c r="E19" s="87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83</v>
      </c>
      <c r="D20" s="265">
        <v>4</v>
      </c>
      <c r="E20" s="87">
        <v>4</v>
      </c>
      <c r="F20" s="564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265">
        <v>1</v>
      </c>
      <c r="E21" s="87">
        <v>1</v>
      </c>
      <c r="F21" s="564" t="s">
        <v>48</v>
      </c>
      <c r="G21" s="565"/>
    </row>
    <row r="22" spans="1:7" ht="15" customHeight="1" thickBot="1" x14ac:dyDescent="0.3">
      <c r="A22" s="200" t="s">
        <v>148</v>
      </c>
      <c r="B22" s="116" t="s">
        <v>34</v>
      </c>
      <c r="C22" s="115" t="s">
        <v>82</v>
      </c>
      <c r="D22" s="265">
        <v>3</v>
      </c>
      <c r="E22" s="88">
        <v>3</v>
      </c>
      <c r="F22" s="564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265">
        <v>1</v>
      </c>
      <c r="E23" s="87">
        <v>1</v>
      </c>
      <c r="F23" s="564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266">
        <v>1</v>
      </c>
      <c r="E24" s="89" t="s">
        <v>14</v>
      </c>
      <c r="F24" s="564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267">
        <f>SUM(D9:D24)</f>
        <v>31</v>
      </c>
      <c r="E25" s="91">
        <f t="shared" ref="E25" si="0">SUM(E9:E24)</f>
        <v>30</v>
      </c>
      <c r="F25" s="613"/>
      <c r="G25" s="614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customHeight="1" thickBot="1" x14ac:dyDescent="0.3">
      <c r="A27" s="92"/>
      <c r="B27" s="93" t="s">
        <v>100</v>
      </c>
      <c r="C27" s="80"/>
      <c r="D27" s="276">
        <v>2</v>
      </c>
      <c r="E27" s="90">
        <v>2</v>
      </c>
      <c r="F27" s="564" t="s">
        <v>48</v>
      </c>
      <c r="G27" s="565"/>
    </row>
    <row r="28" spans="1:7" ht="15.75" customHeight="1" thickBot="1" x14ac:dyDescent="0.3">
      <c r="A28" s="92"/>
      <c r="B28" s="93" t="s">
        <v>99</v>
      </c>
      <c r="C28" s="80"/>
      <c r="D28" s="276">
        <v>1</v>
      </c>
      <c r="E28" s="90">
        <v>2</v>
      </c>
      <c r="F28" s="564" t="s">
        <v>48</v>
      </c>
      <c r="G28" s="565"/>
    </row>
    <row r="29" spans="1:7" ht="15.75" customHeight="1" thickBot="1" x14ac:dyDescent="0.3">
      <c r="A29" s="92"/>
      <c r="B29" s="93"/>
      <c r="C29" s="80"/>
      <c r="D29" s="276"/>
      <c r="E29" s="90"/>
      <c r="F29" s="564" t="s">
        <v>48</v>
      </c>
      <c r="G29" s="565"/>
    </row>
    <row r="30" spans="1:7" ht="15.75" thickBot="1" x14ac:dyDescent="0.3">
      <c r="A30" s="92"/>
      <c r="B30" s="94" t="s">
        <v>86</v>
      </c>
      <c r="C30" s="80"/>
      <c r="D30" s="277">
        <f>SUM(D27:D29)+D25</f>
        <v>34</v>
      </c>
      <c r="E30" s="109">
        <f>SUM(E27:E29)+E25</f>
        <v>34</v>
      </c>
      <c r="F30" s="608"/>
      <c r="G30" s="505"/>
    </row>
    <row r="31" spans="1:7" ht="51" customHeight="1" thickBot="1" x14ac:dyDescent="0.3">
      <c r="A31" s="400" t="s">
        <v>81</v>
      </c>
      <c r="B31" s="401"/>
      <c r="C31" s="401"/>
      <c r="D31" s="279">
        <v>34</v>
      </c>
      <c r="E31" s="210">
        <v>34</v>
      </c>
      <c r="F31" s="611"/>
      <c r="G31" s="612"/>
    </row>
    <row r="32" spans="1:7" ht="15.75" thickBot="1" x14ac:dyDescent="0.3">
      <c r="A32" s="504" t="s">
        <v>103</v>
      </c>
      <c r="B32" s="557"/>
      <c r="C32" s="130"/>
      <c r="D32" s="274">
        <v>34</v>
      </c>
      <c r="E32" s="131">
        <v>34</v>
      </c>
      <c r="F32" s="558"/>
      <c r="G32" s="559"/>
    </row>
    <row r="33" spans="1:7" ht="15.75" thickBot="1" x14ac:dyDescent="0.3">
      <c r="A33" s="560" t="s">
        <v>51</v>
      </c>
      <c r="B33" s="561"/>
      <c r="C33" s="132"/>
      <c r="D33" s="275">
        <f>D30*D32</f>
        <v>1156</v>
      </c>
      <c r="E33" s="133">
        <f>E30*E32</f>
        <v>1156</v>
      </c>
      <c r="F33" s="562">
        <f>SUM(D33+E33)</f>
        <v>2312</v>
      </c>
      <c r="G33" s="563"/>
    </row>
    <row r="35" spans="1:7" ht="15.75" thickBot="1" x14ac:dyDescent="0.3"/>
    <row r="36" spans="1:7" x14ac:dyDescent="0.25">
      <c r="A36" s="491" t="s">
        <v>193</v>
      </c>
      <c r="B36" s="492"/>
      <c r="C36" s="492"/>
      <c r="D36" s="492"/>
      <c r="E36" s="493"/>
    </row>
    <row r="37" spans="1:7" ht="15.75" thickBot="1" x14ac:dyDescent="0.3">
      <c r="A37" s="494"/>
      <c r="B37" s="495"/>
      <c r="C37" s="495"/>
      <c r="D37" s="495"/>
      <c r="E37" s="496"/>
    </row>
    <row r="38" spans="1:7" ht="15.75" x14ac:dyDescent="0.25">
      <c r="A38" s="602" t="s">
        <v>205</v>
      </c>
      <c r="B38" s="602" t="s">
        <v>206</v>
      </c>
      <c r="C38" s="599" t="s">
        <v>238</v>
      </c>
      <c r="D38" s="600"/>
      <c r="E38" s="601"/>
    </row>
    <row r="39" spans="1:7" ht="16.5" thickBot="1" x14ac:dyDescent="0.3">
      <c r="A39" s="498"/>
      <c r="B39" s="498"/>
      <c r="C39" s="382"/>
      <c r="D39" s="382" t="s">
        <v>239</v>
      </c>
      <c r="E39" s="382" t="s">
        <v>240</v>
      </c>
    </row>
    <row r="40" spans="1:7" ht="63.75" thickBot="1" x14ac:dyDescent="0.3">
      <c r="A40" s="347" t="s">
        <v>207</v>
      </c>
      <c r="B40" s="381" t="s">
        <v>194</v>
      </c>
      <c r="C40" s="383"/>
      <c r="D40" s="371">
        <v>1</v>
      </c>
      <c r="E40" s="384">
        <v>1</v>
      </c>
    </row>
    <row r="41" spans="1:7" ht="156" customHeight="1" thickBot="1" x14ac:dyDescent="0.3">
      <c r="A41" s="359" t="s">
        <v>208</v>
      </c>
      <c r="B41" s="381" t="s">
        <v>221</v>
      </c>
      <c r="C41" s="383"/>
      <c r="D41" s="371">
        <v>1</v>
      </c>
      <c r="E41" s="384">
        <v>1</v>
      </c>
    </row>
    <row r="42" spans="1:7" ht="16.5" thickBot="1" x14ac:dyDescent="0.3">
      <c r="A42" s="501" t="s">
        <v>209</v>
      </c>
      <c r="B42" s="381" t="s">
        <v>223</v>
      </c>
      <c r="C42" s="383"/>
      <c r="D42" s="371">
        <v>1</v>
      </c>
      <c r="E42" s="384">
        <v>1</v>
      </c>
    </row>
    <row r="43" spans="1:7" ht="16.5" thickBot="1" x14ac:dyDescent="0.3">
      <c r="A43" s="502"/>
      <c r="B43" s="385" t="s">
        <v>224</v>
      </c>
      <c r="C43" s="383"/>
      <c r="D43" s="371">
        <v>1</v>
      </c>
      <c r="E43" s="384">
        <v>1</v>
      </c>
    </row>
    <row r="44" spans="1:7" ht="16.5" thickBot="1" x14ac:dyDescent="0.3">
      <c r="A44" s="502"/>
      <c r="B44" s="385" t="s">
        <v>225</v>
      </c>
      <c r="C44" s="383"/>
      <c r="D44" s="371">
        <v>2</v>
      </c>
      <c r="E44" s="384">
        <v>2</v>
      </c>
    </row>
    <row r="45" spans="1:7" ht="81" customHeight="1" thickBot="1" x14ac:dyDescent="0.3">
      <c r="A45" s="503"/>
      <c r="B45" s="381" t="s">
        <v>226</v>
      </c>
      <c r="C45" s="352"/>
      <c r="D45" s="353">
        <v>2</v>
      </c>
      <c r="E45" s="391">
        <v>2</v>
      </c>
    </row>
    <row r="46" spans="1:7" ht="16.5" thickBot="1" x14ac:dyDescent="0.3">
      <c r="A46" s="501" t="s">
        <v>210</v>
      </c>
      <c r="B46" s="381" t="s">
        <v>201</v>
      </c>
      <c r="C46" s="386"/>
      <c r="D46" s="387">
        <v>0.5</v>
      </c>
      <c r="E46" s="384">
        <v>0.5</v>
      </c>
    </row>
    <row r="47" spans="1:7" ht="54.75" customHeight="1" thickBot="1" x14ac:dyDescent="0.3">
      <c r="A47" s="503"/>
      <c r="B47" s="381" t="s">
        <v>202</v>
      </c>
      <c r="C47" s="383"/>
      <c r="D47" s="15">
        <v>0.5</v>
      </c>
      <c r="E47" s="389">
        <v>0.5</v>
      </c>
    </row>
    <row r="48" spans="1:7" ht="79.5" thickBot="1" x14ac:dyDescent="0.3">
      <c r="A48" s="359" t="s">
        <v>211</v>
      </c>
      <c r="B48" s="360" t="s">
        <v>204</v>
      </c>
      <c r="C48" s="388"/>
      <c r="D48" s="389">
        <v>0.5</v>
      </c>
      <c r="E48" s="384">
        <v>0.5</v>
      </c>
    </row>
    <row r="49" spans="1:5" ht="127.5" customHeight="1" thickBot="1" x14ac:dyDescent="0.3">
      <c r="A49" s="392" t="s">
        <v>227</v>
      </c>
      <c r="B49" s="393" t="s">
        <v>228</v>
      </c>
      <c r="C49" s="383"/>
      <c r="D49" s="15">
        <v>0.5</v>
      </c>
      <c r="E49" s="354">
        <v>0.5</v>
      </c>
    </row>
    <row r="50" spans="1:5" ht="15.75" thickBot="1" x14ac:dyDescent="0.3">
      <c r="A50" s="453" t="s">
        <v>36</v>
      </c>
      <c r="B50" s="454"/>
      <c r="C50" s="394"/>
      <c r="D50" s="387">
        <f>SUM(D40:D49)</f>
        <v>10</v>
      </c>
      <c r="E50" s="390">
        <f>SUM(E40:E49)</f>
        <v>10</v>
      </c>
    </row>
    <row r="51" spans="1:5" ht="15.75" thickBot="1" x14ac:dyDescent="0.3">
      <c r="A51" s="453" t="s">
        <v>217</v>
      </c>
      <c r="B51" s="454"/>
      <c r="C51" s="395"/>
      <c r="D51" s="15">
        <v>340</v>
      </c>
      <c r="E51" s="391">
        <v>340</v>
      </c>
    </row>
    <row r="52" spans="1:5" ht="16.5" thickBot="1" x14ac:dyDescent="0.3">
      <c r="B52" s="397" t="s">
        <v>236</v>
      </c>
      <c r="C52" s="371"/>
      <c r="D52" s="371"/>
      <c r="E52" s="331">
        <f>SUM(D51+E51)</f>
        <v>680</v>
      </c>
    </row>
  </sheetData>
  <mergeCells count="52">
    <mergeCell ref="A46:A47"/>
    <mergeCell ref="A50:B50"/>
    <mergeCell ref="A51:B51"/>
    <mergeCell ref="A36:E37"/>
    <mergeCell ref="A38:A39"/>
    <mergeCell ref="B38:B39"/>
    <mergeCell ref="C38:E38"/>
    <mergeCell ref="A42:A45"/>
    <mergeCell ref="A26:G26"/>
    <mergeCell ref="A31:C31"/>
    <mergeCell ref="F31:G31"/>
    <mergeCell ref="F30:G30"/>
    <mergeCell ref="A25:C25"/>
    <mergeCell ref="F25:G25"/>
    <mergeCell ref="F17:G17"/>
    <mergeCell ref="F18:G18"/>
    <mergeCell ref="A19:A21"/>
    <mergeCell ref="F19:G19"/>
    <mergeCell ref="F20:G20"/>
    <mergeCell ref="F21:G21"/>
    <mergeCell ref="F22:G22"/>
    <mergeCell ref="F23:G23"/>
    <mergeCell ref="A24:B24"/>
    <mergeCell ref="F24:G24"/>
    <mergeCell ref="A8:G8"/>
    <mergeCell ref="A9:A10"/>
    <mergeCell ref="F9:G9"/>
    <mergeCell ref="F10:G10"/>
    <mergeCell ref="F11:G11"/>
    <mergeCell ref="A12:A15"/>
    <mergeCell ref="F12:G12"/>
    <mergeCell ref="F13:G13"/>
    <mergeCell ref="F14:G14"/>
    <mergeCell ref="F15:G15"/>
    <mergeCell ref="A16:A18"/>
    <mergeCell ref="F16:G16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32:B32"/>
    <mergeCell ref="F32:G32"/>
    <mergeCell ref="A33:B33"/>
    <mergeCell ref="F33:G33"/>
    <mergeCell ref="F27:G27"/>
    <mergeCell ref="F29:G29"/>
    <mergeCell ref="F28:G28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E580-337F-4FF8-A0B3-645E6AE98B56}">
  <sheetPr>
    <tabColor rgb="FFFF0000"/>
    <pageSetUpPr fitToPage="1"/>
  </sheetPr>
  <dimension ref="A1:G50"/>
  <sheetViews>
    <sheetView topLeftCell="A43" workbookViewId="0">
      <selection activeCell="H39" sqref="H39"/>
    </sheetView>
  </sheetViews>
  <sheetFormatPr defaultRowHeight="15" x14ac:dyDescent="0.25"/>
  <cols>
    <col min="1" max="1" width="30.570312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31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139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92</v>
      </c>
      <c r="B4" s="425"/>
      <c r="C4" s="425"/>
      <c r="D4" s="425"/>
      <c r="E4" s="580"/>
      <c r="F4" s="580"/>
      <c r="G4" s="580"/>
    </row>
    <row r="5" spans="1:7" ht="15.75" thickBot="1" x14ac:dyDescent="0.3">
      <c r="A5" s="282"/>
      <c r="B5" s="282"/>
      <c r="C5" s="282"/>
      <c r="D5" s="282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151</v>
      </c>
      <c r="E7" s="126" t="s">
        <v>152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x14ac:dyDescent="0.25">
      <c r="A9" s="588" t="s">
        <v>7</v>
      </c>
      <c r="B9" s="116" t="s">
        <v>8</v>
      </c>
      <c r="C9" s="114" t="s">
        <v>82</v>
      </c>
      <c r="D9" s="264">
        <v>2</v>
      </c>
      <c r="E9" s="87">
        <v>2</v>
      </c>
      <c r="F9" s="609" t="s">
        <v>48</v>
      </c>
      <c r="G9" s="610"/>
    </row>
    <row r="10" spans="1:7" ht="15.75" customHeight="1" thickBot="1" x14ac:dyDescent="0.3">
      <c r="A10" s="589"/>
      <c r="B10" s="117" t="s">
        <v>9</v>
      </c>
      <c r="C10" s="115" t="s">
        <v>82</v>
      </c>
      <c r="D10" s="265">
        <v>3</v>
      </c>
      <c r="E10" s="87">
        <v>3</v>
      </c>
      <c r="F10" s="609" t="s">
        <v>48</v>
      </c>
      <c r="G10" s="610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265">
        <v>3</v>
      </c>
      <c r="E11" s="87">
        <v>3</v>
      </c>
      <c r="F11" s="609" t="s">
        <v>48</v>
      </c>
      <c r="G11" s="610"/>
    </row>
    <row r="12" spans="1:7" ht="45" x14ac:dyDescent="0.25">
      <c r="A12" s="566" t="s">
        <v>12</v>
      </c>
      <c r="B12" s="116" t="s">
        <v>77</v>
      </c>
      <c r="C12" s="115" t="s">
        <v>83</v>
      </c>
      <c r="D12" s="265">
        <v>4</v>
      </c>
      <c r="E12" s="87">
        <v>4</v>
      </c>
      <c r="F12" s="609" t="s">
        <v>48</v>
      </c>
      <c r="G12" s="610"/>
    </row>
    <row r="13" spans="1:7" ht="15" customHeight="1" x14ac:dyDescent="0.25">
      <c r="A13" s="567"/>
      <c r="B13" s="120" t="s">
        <v>16</v>
      </c>
      <c r="C13" s="115" t="s">
        <v>83</v>
      </c>
      <c r="D13" s="265">
        <v>3</v>
      </c>
      <c r="E13" s="87">
        <v>3</v>
      </c>
      <c r="F13" s="609" t="s">
        <v>48</v>
      </c>
      <c r="G13" s="610"/>
    </row>
    <row r="14" spans="1:7" ht="30" x14ac:dyDescent="0.25">
      <c r="A14" s="567"/>
      <c r="B14" s="120" t="s">
        <v>17</v>
      </c>
      <c r="C14" s="115" t="s">
        <v>83</v>
      </c>
      <c r="D14" s="265">
        <v>1</v>
      </c>
      <c r="E14" s="87">
        <v>1</v>
      </c>
      <c r="F14" s="609" t="s">
        <v>48</v>
      </c>
      <c r="G14" s="610"/>
    </row>
    <row r="15" spans="1:7" ht="15.75" customHeight="1" thickBot="1" x14ac:dyDescent="0.3">
      <c r="A15" s="568"/>
      <c r="B15" s="117" t="s">
        <v>18</v>
      </c>
      <c r="C15" s="115" t="s">
        <v>82</v>
      </c>
      <c r="D15" s="265">
        <v>1</v>
      </c>
      <c r="E15" s="87">
        <v>1</v>
      </c>
      <c r="F15" s="609" t="s">
        <v>48</v>
      </c>
      <c r="G15" s="610"/>
    </row>
    <row r="16" spans="1:7" ht="15" customHeight="1" x14ac:dyDescent="0.25">
      <c r="A16" s="566" t="s">
        <v>26</v>
      </c>
      <c r="B16" s="116" t="s">
        <v>27</v>
      </c>
      <c r="C16" s="115" t="s">
        <v>82</v>
      </c>
      <c r="D16" s="265">
        <v>2</v>
      </c>
      <c r="E16" s="87">
        <v>2</v>
      </c>
      <c r="F16" s="609" t="s">
        <v>48</v>
      </c>
      <c r="G16" s="610"/>
    </row>
    <row r="17" spans="1:7" ht="15" customHeight="1" x14ac:dyDescent="0.25">
      <c r="A17" s="567"/>
      <c r="B17" s="120" t="s">
        <v>29</v>
      </c>
      <c r="C17" s="115" t="s">
        <v>82</v>
      </c>
      <c r="D17" s="265">
        <v>1</v>
      </c>
      <c r="E17" s="87">
        <v>1</v>
      </c>
      <c r="F17" s="609" t="s">
        <v>48</v>
      </c>
      <c r="G17" s="610"/>
    </row>
    <row r="18" spans="1:7" ht="15.75" customHeight="1" thickBot="1" x14ac:dyDescent="0.3">
      <c r="A18" s="568"/>
      <c r="B18" s="117" t="s">
        <v>28</v>
      </c>
      <c r="C18" s="115" t="s">
        <v>82</v>
      </c>
      <c r="D18" s="265">
        <v>1</v>
      </c>
      <c r="E18" s="87">
        <v>1</v>
      </c>
      <c r="F18" s="609" t="s">
        <v>48</v>
      </c>
      <c r="G18" s="610"/>
    </row>
    <row r="19" spans="1:7" ht="15" customHeight="1" x14ac:dyDescent="0.25">
      <c r="A19" s="566" t="s">
        <v>84</v>
      </c>
      <c r="B19" s="116" t="s">
        <v>78</v>
      </c>
      <c r="C19" s="115" t="s">
        <v>82</v>
      </c>
      <c r="D19" s="265">
        <v>2</v>
      </c>
      <c r="E19" s="87">
        <v>2</v>
      </c>
      <c r="F19" s="609" t="s">
        <v>48</v>
      </c>
      <c r="G19" s="610"/>
    </row>
    <row r="20" spans="1:7" ht="15" customHeight="1" x14ac:dyDescent="0.25">
      <c r="A20" s="567"/>
      <c r="B20" s="120" t="s">
        <v>21</v>
      </c>
      <c r="C20" s="115" t="s">
        <v>83</v>
      </c>
      <c r="D20" s="265">
        <v>4</v>
      </c>
      <c r="E20" s="87">
        <v>4</v>
      </c>
      <c r="F20" s="609" t="s">
        <v>48</v>
      </c>
      <c r="G20" s="610"/>
    </row>
    <row r="21" spans="1:7" ht="15.75" customHeight="1" thickBot="1" x14ac:dyDescent="0.3">
      <c r="A21" s="568"/>
      <c r="B21" s="117" t="s">
        <v>22</v>
      </c>
      <c r="C21" s="115" t="s">
        <v>82</v>
      </c>
      <c r="D21" s="265">
        <v>1</v>
      </c>
      <c r="E21" s="87">
        <v>1</v>
      </c>
      <c r="F21" s="609" t="s">
        <v>48</v>
      </c>
      <c r="G21" s="610"/>
    </row>
    <row r="22" spans="1:7" ht="15" customHeight="1" x14ac:dyDescent="0.25">
      <c r="A22" s="206" t="s">
        <v>146</v>
      </c>
      <c r="B22" s="116" t="s">
        <v>34</v>
      </c>
      <c r="C22" s="115" t="s">
        <v>82</v>
      </c>
      <c r="D22" s="265">
        <v>2</v>
      </c>
      <c r="E22" s="88">
        <v>2</v>
      </c>
      <c r="F22" s="609" t="s">
        <v>48</v>
      </c>
      <c r="G22" s="610"/>
    </row>
    <row r="23" spans="1:7" ht="30.75" thickBot="1" x14ac:dyDescent="0.3">
      <c r="A23" s="284" t="s">
        <v>147</v>
      </c>
      <c r="B23" s="117" t="s">
        <v>147</v>
      </c>
      <c r="C23" s="115" t="s">
        <v>82</v>
      </c>
      <c r="D23" s="265">
        <v>1</v>
      </c>
      <c r="E23" s="87">
        <v>1</v>
      </c>
      <c r="F23" s="609" t="s">
        <v>48</v>
      </c>
      <c r="G23" s="610"/>
    </row>
    <row r="24" spans="1:7" ht="15.75" customHeight="1" thickBot="1" x14ac:dyDescent="0.3">
      <c r="A24" s="603" t="s">
        <v>85</v>
      </c>
      <c r="B24" s="604"/>
      <c r="C24" s="121"/>
      <c r="D24" s="266">
        <v>1</v>
      </c>
      <c r="E24" s="89" t="s">
        <v>14</v>
      </c>
      <c r="F24" s="609" t="s">
        <v>48</v>
      </c>
      <c r="G24" s="610"/>
    </row>
    <row r="25" spans="1:7" ht="15.75" thickBot="1" x14ac:dyDescent="0.3">
      <c r="A25" s="400" t="s">
        <v>79</v>
      </c>
      <c r="B25" s="401"/>
      <c r="C25" s="401"/>
      <c r="D25" s="79">
        <f>SUM(D9:D24)</f>
        <v>32</v>
      </c>
      <c r="E25" s="91">
        <f t="shared" ref="E25" si="0">SUM(E9:E24)</f>
        <v>31</v>
      </c>
      <c r="F25" s="613"/>
      <c r="G25" s="614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thickBot="1" x14ac:dyDescent="0.3">
      <c r="A27" s="92" t="s">
        <v>14</v>
      </c>
      <c r="B27" s="138" t="s">
        <v>102</v>
      </c>
      <c r="C27" s="137"/>
      <c r="D27" s="290">
        <v>1</v>
      </c>
      <c r="E27" s="90">
        <v>1</v>
      </c>
      <c r="F27" s="609" t="s">
        <v>48</v>
      </c>
      <c r="G27" s="610"/>
    </row>
    <row r="28" spans="1:7" ht="15.75" thickBot="1" x14ac:dyDescent="0.3">
      <c r="A28" s="92"/>
      <c r="B28" s="94" t="s">
        <v>86</v>
      </c>
      <c r="C28" s="80"/>
      <c r="D28" s="280">
        <f>SUM(D25+D27)</f>
        <v>33</v>
      </c>
      <c r="E28" s="209">
        <f>SUM(E25+E27)</f>
        <v>32</v>
      </c>
      <c r="F28" s="608"/>
      <c r="G28" s="505"/>
    </row>
    <row r="29" spans="1:7" ht="47.25" customHeight="1" thickBot="1" x14ac:dyDescent="0.3">
      <c r="A29" s="400" t="s">
        <v>81</v>
      </c>
      <c r="B29" s="401"/>
      <c r="C29" s="401"/>
      <c r="D29" s="279">
        <v>34</v>
      </c>
      <c r="E29" s="210">
        <v>34</v>
      </c>
      <c r="F29" s="611"/>
      <c r="G29" s="612"/>
    </row>
    <row r="30" spans="1:7" ht="15.75" thickBot="1" x14ac:dyDescent="0.3">
      <c r="A30" s="504" t="s">
        <v>103</v>
      </c>
      <c r="B30" s="557"/>
      <c r="C30" s="130"/>
      <c r="D30" s="274">
        <v>34</v>
      </c>
      <c r="E30" s="288">
        <v>34</v>
      </c>
      <c r="F30" s="558"/>
      <c r="G30" s="559"/>
    </row>
    <row r="31" spans="1:7" ht="15.75" thickBot="1" x14ac:dyDescent="0.3">
      <c r="A31" s="560" t="s">
        <v>51</v>
      </c>
      <c r="B31" s="561"/>
      <c r="C31" s="283"/>
      <c r="D31" s="275">
        <f>D28*D30</f>
        <v>1122</v>
      </c>
      <c r="E31" s="289">
        <f>E28*E30</f>
        <v>1088</v>
      </c>
      <c r="F31" s="562">
        <f>SUM(D31+E31)</f>
        <v>2210</v>
      </c>
      <c r="G31" s="563"/>
    </row>
    <row r="33" spans="1:5" ht="15.75" thickBot="1" x14ac:dyDescent="0.3"/>
    <row r="34" spans="1:5" x14ac:dyDescent="0.25">
      <c r="A34" s="491" t="s">
        <v>193</v>
      </c>
      <c r="B34" s="492"/>
      <c r="C34" s="492"/>
      <c r="D34" s="492"/>
      <c r="E34" s="493"/>
    </row>
    <row r="35" spans="1:5" ht="15.75" thickBot="1" x14ac:dyDescent="0.3">
      <c r="A35" s="494"/>
      <c r="B35" s="495"/>
      <c r="C35" s="495"/>
      <c r="D35" s="495"/>
      <c r="E35" s="496"/>
    </row>
    <row r="36" spans="1:5" ht="15.75" x14ac:dyDescent="0.25">
      <c r="A36" s="602" t="s">
        <v>205</v>
      </c>
      <c r="B36" s="602" t="s">
        <v>206</v>
      </c>
      <c r="C36" s="599" t="s">
        <v>238</v>
      </c>
      <c r="D36" s="600"/>
      <c r="E36" s="601"/>
    </row>
    <row r="37" spans="1:5" ht="16.5" thickBot="1" x14ac:dyDescent="0.3">
      <c r="A37" s="498"/>
      <c r="B37" s="498"/>
      <c r="C37" s="382"/>
      <c r="D37" s="382" t="s">
        <v>239</v>
      </c>
      <c r="E37" s="382" t="s">
        <v>240</v>
      </c>
    </row>
    <row r="38" spans="1:5" ht="63.75" thickBot="1" x14ac:dyDescent="0.3">
      <c r="A38" s="347" t="s">
        <v>207</v>
      </c>
      <c r="B38" s="381" t="s">
        <v>194</v>
      </c>
      <c r="C38" s="383"/>
      <c r="D38" s="371">
        <v>1</v>
      </c>
      <c r="E38" s="384">
        <v>1</v>
      </c>
    </row>
    <row r="39" spans="1:5" ht="159.75" customHeight="1" thickBot="1" x14ac:dyDescent="0.3">
      <c r="A39" s="359" t="s">
        <v>208</v>
      </c>
      <c r="B39" s="381" t="s">
        <v>221</v>
      </c>
      <c r="C39" s="383"/>
      <c r="D39" s="371">
        <v>1</v>
      </c>
      <c r="E39" s="384">
        <v>1</v>
      </c>
    </row>
    <row r="40" spans="1:5" ht="16.5" thickBot="1" x14ac:dyDescent="0.3">
      <c r="A40" s="501" t="s">
        <v>209</v>
      </c>
      <c r="B40" s="381" t="s">
        <v>223</v>
      </c>
      <c r="C40" s="383"/>
      <c r="D40" s="371">
        <v>1</v>
      </c>
      <c r="E40" s="384">
        <v>1</v>
      </c>
    </row>
    <row r="41" spans="1:5" ht="16.5" thickBot="1" x14ac:dyDescent="0.3">
      <c r="A41" s="502"/>
      <c r="B41" s="385" t="s">
        <v>224</v>
      </c>
      <c r="C41" s="383"/>
      <c r="D41" s="371">
        <v>1</v>
      </c>
      <c r="E41" s="384">
        <v>1</v>
      </c>
    </row>
    <row r="42" spans="1:5" ht="16.5" thickBot="1" x14ac:dyDescent="0.3">
      <c r="A42" s="502"/>
      <c r="B42" s="385" t="s">
        <v>225</v>
      </c>
      <c r="C42" s="383"/>
      <c r="D42" s="371">
        <v>2</v>
      </c>
      <c r="E42" s="384">
        <v>2</v>
      </c>
    </row>
    <row r="43" spans="1:5" ht="54.75" customHeight="1" thickBot="1" x14ac:dyDescent="0.3">
      <c r="A43" s="503"/>
      <c r="B43" s="381" t="s">
        <v>226</v>
      </c>
      <c r="C43" s="352"/>
      <c r="D43" s="353">
        <v>2</v>
      </c>
      <c r="E43" s="391">
        <v>2</v>
      </c>
    </row>
    <row r="44" spans="1:5" ht="16.5" thickBot="1" x14ac:dyDescent="0.3">
      <c r="A44" s="501" t="s">
        <v>210</v>
      </c>
      <c r="B44" s="381" t="s">
        <v>201</v>
      </c>
      <c r="C44" s="386"/>
      <c r="D44" s="387">
        <v>0.5</v>
      </c>
      <c r="E44" s="384">
        <v>0.5</v>
      </c>
    </row>
    <row r="45" spans="1:5" ht="53.25" customHeight="1" thickBot="1" x14ac:dyDescent="0.3">
      <c r="A45" s="503"/>
      <c r="B45" s="381" t="s">
        <v>202</v>
      </c>
      <c r="C45" s="383"/>
      <c r="D45" s="15">
        <v>0.5</v>
      </c>
      <c r="E45" s="389">
        <v>0.5</v>
      </c>
    </row>
    <row r="46" spans="1:5" ht="80.25" customHeight="1" thickBot="1" x14ac:dyDescent="0.3">
      <c r="A46" s="359" t="s">
        <v>211</v>
      </c>
      <c r="B46" s="360" t="s">
        <v>204</v>
      </c>
      <c r="C46" s="388"/>
      <c r="D46" s="389">
        <v>0.5</v>
      </c>
      <c r="E46" s="384">
        <v>0.5</v>
      </c>
    </row>
    <row r="47" spans="1:5" ht="92.25" customHeight="1" thickBot="1" x14ac:dyDescent="0.3">
      <c r="A47" s="392" t="s">
        <v>227</v>
      </c>
      <c r="B47" s="393" t="s">
        <v>228</v>
      </c>
      <c r="C47" s="383"/>
      <c r="D47" s="15">
        <v>0.5</v>
      </c>
      <c r="E47" s="354">
        <v>0.5</v>
      </c>
    </row>
    <row r="48" spans="1:5" ht="15.75" thickBot="1" x14ac:dyDescent="0.3">
      <c r="A48" s="453" t="s">
        <v>36</v>
      </c>
      <c r="B48" s="454"/>
      <c r="C48" s="394"/>
      <c r="D48" s="387">
        <f>SUM(D38:D47)</f>
        <v>10</v>
      </c>
      <c r="E48" s="390">
        <f>SUM(E38:E47)</f>
        <v>10</v>
      </c>
    </row>
    <row r="49" spans="1:5" ht="15.75" thickBot="1" x14ac:dyDescent="0.3">
      <c r="A49" s="453" t="s">
        <v>217</v>
      </c>
      <c r="B49" s="454"/>
      <c r="C49" s="395"/>
      <c r="D49" s="15">
        <v>340</v>
      </c>
      <c r="E49" s="391">
        <v>340</v>
      </c>
    </row>
    <row r="50" spans="1:5" ht="16.5" thickBot="1" x14ac:dyDescent="0.3">
      <c r="B50" s="397" t="s">
        <v>236</v>
      </c>
      <c r="C50" s="371"/>
      <c r="D50" s="371"/>
      <c r="E50" s="331">
        <f>SUM(D49+E49)</f>
        <v>680</v>
      </c>
    </row>
  </sheetData>
  <mergeCells count="50">
    <mergeCell ref="A44:A45"/>
    <mergeCell ref="A48:B48"/>
    <mergeCell ref="A49:B49"/>
    <mergeCell ref="A34:E35"/>
    <mergeCell ref="A36:A37"/>
    <mergeCell ref="B36:B37"/>
    <mergeCell ref="C36:E36"/>
    <mergeCell ref="A40:A43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22:G22"/>
    <mergeCell ref="F23:G23"/>
    <mergeCell ref="A24:B24"/>
    <mergeCell ref="F24:G24"/>
    <mergeCell ref="A25:C25"/>
    <mergeCell ref="F25:G25"/>
    <mergeCell ref="A31:B31"/>
    <mergeCell ref="F31:G31"/>
    <mergeCell ref="A26:G26"/>
    <mergeCell ref="F27:G27"/>
    <mergeCell ref="F28:G28"/>
    <mergeCell ref="A29:C29"/>
    <mergeCell ref="F29:G29"/>
    <mergeCell ref="A30:B30"/>
    <mergeCell ref="F30:G30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H59"/>
  <sheetViews>
    <sheetView topLeftCell="A43" workbookViewId="0">
      <selection activeCell="C48" sqref="C48"/>
    </sheetView>
  </sheetViews>
  <sheetFormatPr defaultRowHeight="15" x14ac:dyDescent="0.25"/>
  <cols>
    <col min="1" max="1" width="30.140625" customWidth="1"/>
    <col min="2" max="2" width="32.7109375" customWidth="1"/>
    <col min="8" max="8" width="27.285156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183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182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202"/>
      <c r="B5" s="202"/>
      <c r="C5" s="202"/>
      <c r="D5" s="202"/>
      <c r="E5" s="202"/>
      <c r="F5" s="202"/>
      <c r="G5" s="202"/>
      <c r="H5" s="202"/>
    </row>
    <row r="6" spans="1:8" ht="15" customHeight="1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ht="35.25" customHeight="1" x14ac:dyDescent="0.25">
      <c r="A7" s="427"/>
      <c r="B7" s="431"/>
      <c r="C7" s="152" t="s">
        <v>46</v>
      </c>
      <c r="D7" s="3" t="s">
        <v>45</v>
      </c>
      <c r="E7" s="3" t="s">
        <v>44</v>
      </c>
      <c r="F7" s="3" t="s">
        <v>42</v>
      </c>
      <c r="G7" s="3" t="s">
        <v>43</v>
      </c>
      <c r="H7" s="473"/>
    </row>
    <row r="8" spans="1:8" x14ac:dyDescent="0.25">
      <c r="A8" s="427"/>
      <c r="B8" s="431"/>
      <c r="C8" s="475" t="s">
        <v>38</v>
      </c>
      <c r="D8" s="477" t="s">
        <v>39</v>
      </c>
      <c r="E8" s="477" t="s">
        <v>40</v>
      </c>
      <c r="F8" s="477" t="s">
        <v>41</v>
      </c>
      <c r="G8" s="477" t="s">
        <v>181</v>
      </c>
      <c r="H8" s="473"/>
    </row>
    <row r="9" spans="1:8" ht="84.75" customHeight="1" thickBot="1" x14ac:dyDescent="0.3">
      <c r="A9" s="428"/>
      <c r="B9" s="432"/>
      <c r="C9" s="476"/>
      <c r="D9" s="478"/>
      <c r="E9" s="478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03" t="s">
        <v>8</v>
      </c>
      <c r="C11" s="248">
        <v>5</v>
      </c>
      <c r="D11" s="4">
        <v>6</v>
      </c>
      <c r="E11" s="4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205" t="s">
        <v>9</v>
      </c>
      <c r="C12" s="249">
        <v>3</v>
      </c>
      <c r="D12" s="5">
        <v>3</v>
      </c>
      <c r="E12" s="5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249">
        <v>3</v>
      </c>
      <c r="D13" s="5">
        <v>3</v>
      </c>
      <c r="E13" s="5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03" t="s">
        <v>13</v>
      </c>
      <c r="C14" s="249">
        <v>5</v>
      </c>
      <c r="D14" s="5">
        <v>5</v>
      </c>
      <c r="E14" s="5" t="s">
        <v>14</v>
      </c>
      <c r="F14" s="5"/>
      <c r="G14" s="5"/>
      <c r="H14" s="2" t="s">
        <v>48</v>
      </c>
    </row>
    <row r="15" spans="1:8" ht="18.75" x14ac:dyDescent="0.3">
      <c r="A15" s="483"/>
      <c r="B15" s="204" t="s">
        <v>15</v>
      </c>
      <c r="C15" s="249"/>
      <c r="D15" s="5"/>
      <c r="E15" s="5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04" t="s">
        <v>16</v>
      </c>
      <c r="C16" s="249"/>
      <c r="D16" s="5"/>
      <c r="E16" s="5">
        <v>2</v>
      </c>
      <c r="F16" s="5">
        <v>2</v>
      </c>
      <c r="G16" s="5">
        <v>2</v>
      </c>
      <c r="H16" s="2" t="s">
        <v>48</v>
      </c>
    </row>
    <row r="17" spans="1:8" ht="17.25" customHeight="1" x14ac:dyDescent="0.3">
      <c r="A17" s="483"/>
      <c r="B17" s="204" t="s">
        <v>17</v>
      </c>
      <c r="C17" s="249"/>
      <c r="D17" s="5"/>
      <c r="E17" s="5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05" t="s">
        <v>18</v>
      </c>
      <c r="C18" s="249"/>
      <c r="D18" s="5"/>
      <c r="E18" s="5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03" t="s">
        <v>20</v>
      </c>
      <c r="C19" s="249">
        <v>2</v>
      </c>
      <c r="D19" s="5">
        <v>3</v>
      </c>
      <c r="E19" s="5">
        <v>3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04" t="s">
        <v>21</v>
      </c>
      <c r="C20" s="249"/>
      <c r="D20" s="5"/>
      <c r="E20" s="5"/>
      <c r="F20" s="5"/>
      <c r="G20" s="5">
        <v>1</v>
      </c>
      <c r="H20" s="2" t="s">
        <v>48</v>
      </c>
    </row>
    <row r="21" spans="1:8" ht="19.5" thickBot="1" x14ac:dyDescent="0.35">
      <c r="A21" s="484"/>
      <c r="B21" s="205" t="s">
        <v>22</v>
      </c>
      <c r="C21" s="249">
        <v>1</v>
      </c>
      <c r="D21" s="5">
        <v>1</v>
      </c>
      <c r="E21" s="5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203" t="s">
        <v>27</v>
      </c>
      <c r="C22" s="249"/>
      <c r="D22" s="5"/>
      <c r="E22" s="5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204" t="s">
        <v>29</v>
      </c>
      <c r="C23" s="249"/>
      <c r="D23" s="5"/>
      <c r="E23" s="5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205" t="s">
        <v>28</v>
      </c>
      <c r="C24" s="249">
        <v>1</v>
      </c>
      <c r="D24" s="5">
        <v>1</v>
      </c>
      <c r="E24" s="5">
        <v>1</v>
      </c>
      <c r="F24" s="5">
        <v>2</v>
      </c>
      <c r="G24" s="5">
        <v>2</v>
      </c>
      <c r="H24" s="2" t="s">
        <v>48</v>
      </c>
    </row>
    <row r="25" spans="1:8" ht="34.5" customHeight="1" thickBot="1" x14ac:dyDescent="0.35">
      <c r="A25" s="20" t="s">
        <v>24</v>
      </c>
      <c r="B25" s="20" t="s">
        <v>25</v>
      </c>
      <c r="C25" s="249">
        <v>1</v>
      </c>
      <c r="D25" s="5"/>
      <c r="E25" s="5"/>
      <c r="F25" s="5"/>
      <c r="G25" s="5"/>
      <c r="H25" s="2" t="s">
        <v>48</v>
      </c>
    </row>
    <row r="26" spans="1:8" ht="18.75" x14ac:dyDescent="0.3">
      <c r="A26" s="482" t="s">
        <v>30</v>
      </c>
      <c r="B26" s="203" t="s">
        <v>32</v>
      </c>
      <c r="C26" s="249">
        <v>1</v>
      </c>
      <c r="D26" s="5">
        <v>1</v>
      </c>
      <c r="E26" s="5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05" t="s">
        <v>31</v>
      </c>
      <c r="C27" s="249">
        <v>1</v>
      </c>
      <c r="D27" s="5">
        <v>1</v>
      </c>
      <c r="E27" s="5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250">
        <v>2</v>
      </c>
      <c r="D28" s="6">
        <v>2</v>
      </c>
      <c r="E28" s="6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249">
        <v>2</v>
      </c>
      <c r="D29" s="5">
        <v>2</v>
      </c>
      <c r="E29" s="5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251"/>
      <c r="D30" s="7"/>
      <c r="E30" s="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252">
        <f>SUM(C11:C30)</f>
        <v>27</v>
      </c>
      <c r="D31" s="13">
        <f>SUM(D11:D30)</f>
        <v>28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15.75" customHeight="1" x14ac:dyDescent="0.3">
      <c r="A33" s="488" t="s">
        <v>12</v>
      </c>
      <c r="B33" s="18" t="s">
        <v>105</v>
      </c>
      <c r="C33" s="154">
        <v>1</v>
      </c>
      <c r="D33" s="5"/>
      <c r="E33" s="5"/>
      <c r="F33" s="5"/>
      <c r="G33" s="5"/>
      <c r="H33" s="2" t="s">
        <v>48</v>
      </c>
    </row>
    <row r="34" spans="1:8" ht="39.75" customHeight="1" x14ac:dyDescent="0.3">
      <c r="A34" s="489"/>
      <c r="B34" s="139" t="s">
        <v>106</v>
      </c>
      <c r="C34" s="154">
        <v>1</v>
      </c>
      <c r="D34" s="5">
        <v>1</v>
      </c>
      <c r="E34" s="5"/>
      <c r="F34" s="5"/>
      <c r="G34" s="5"/>
      <c r="H34" s="2" t="s">
        <v>48</v>
      </c>
    </row>
    <row r="35" spans="1:8" ht="30" x14ac:dyDescent="0.3">
      <c r="A35" s="489"/>
      <c r="B35" s="139" t="s">
        <v>107</v>
      </c>
      <c r="C35" s="154"/>
      <c r="D35" s="5"/>
      <c r="E35" s="5">
        <v>1</v>
      </c>
      <c r="F35" s="5">
        <v>1</v>
      </c>
      <c r="G35" s="5">
        <v>1</v>
      </c>
      <c r="H35" s="2" t="s">
        <v>48</v>
      </c>
    </row>
    <row r="36" spans="1:8" ht="30.75" thickBot="1" x14ac:dyDescent="0.35">
      <c r="A36" s="490"/>
      <c r="B36" s="139" t="s">
        <v>108</v>
      </c>
      <c r="C36" s="154">
        <v>0</v>
      </c>
      <c r="D36" s="5" t="s">
        <v>14</v>
      </c>
      <c r="E36" s="5">
        <v>1</v>
      </c>
      <c r="F36" s="5">
        <v>1</v>
      </c>
      <c r="G36" s="5"/>
      <c r="H36" s="2" t="s">
        <v>48</v>
      </c>
    </row>
    <row r="37" spans="1:8" ht="15.75" thickBot="1" x14ac:dyDescent="0.3">
      <c r="A37" s="504" t="s">
        <v>47</v>
      </c>
      <c r="B37" s="505"/>
      <c r="C37" s="38">
        <f>SUM(C33:C36)+C31</f>
        <v>29</v>
      </c>
      <c r="D37" s="9">
        <f>SUM(D33:D36)+D31</f>
        <v>29</v>
      </c>
      <c r="E37" s="9">
        <f>SUM(E33:E36)+E31</f>
        <v>32</v>
      </c>
      <c r="F37" s="9">
        <f>SUM(F33:F36)+F31</f>
        <v>33</v>
      </c>
      <c r="G37" s="16">
        <f>SUM(G33:G36)+G31</f>
        <v>33</v>
      </c>
      <c r="H37" s="17">
        <f>SUM(C37:G37)</f>
        <v>156</v>
      </c>
    </row>
    <row r="38" spans="1:8" ht="28.5" customHeight="1" thickBot="1" x14ac:dyDescent="0.3">
      <c r="A38" s="504" t="s">
        <v>74</v>
      </c>
      <c r="B38" s="505"/>
      <c r="C38" s="39">
        <v>29</v>
      </c>
      <c r="D38" s="25">
        <v>30</v>
      </c>
      <c r="E38" s="25">
        <v>32</v>
      </c>
      <c r="F38" s="25">
        <v>33</v>
      </c>
      <c r="G38" s="26">
        <v>33</v>
      </c>
      <c r="H38" s="17">
        <f>SUM(C38:G38)</f>
        <v>157</v>
      </c>
    </row>
    <row r="39" spans="1:8" ht="15.75" thickBot="1" x14ac:dyDescent="0.3">
      <c r="A39" s="506" t="s">
        <v>50</v>
      </c>
      <c r="B39" s="507"/>
      <c r="C39" s="241">
        <v>34</v>
      </c>
      <c r="D39" s="235">
        <v>34</v>
      </c>
      <c r="E39" s="28">
        <v>34</v>
      </c>
      <c r="F39" s="14">
        <v>34</v>
      </c>
      <c r="G39" s="29">
        <v>34</v>
      </c>
      <c r="H39" s="15"/>
    </row>
    <row r="40" spans="1:8" ht="15.75" customHeight="1" thickBot="1" x14ac:dyDescent="0.3">
      <c r="A40" s="508" t="s">
        <v>51</v>
      </c>
      <c r="B40" s="509"/>
      <c r="C40" s="242">
        <f>C37*C39</f>
        <v>986</v>
      </c>
      <c r="D40" s="31">
        <f t="shared" ref="D40:G40" si="1">D37*D39</f>
        <v>986</v>
      </c>
      <c r="E40" s="31">
        <f t="shared" si="1"/>
        <v>1088</v>
      </c>
      <c r="F40" s="31">
        <f t="shared" si="1"/>
        <v>1122</v>
      </c>
      <c r="G40" s="32">
        <f t="shared" si="1"/>
        <v>1122</v>
      </c>
      <c r="H40" s="134">
        <f>SUM(C40:G40)</f>
        <v>5304</v>
      </c>
    </row>
    <row r="41" spans="1:8" ht="15.75" thickBot="1" x14ac:dyDescent="0.3"/>
    <row r="42" spans="1:8" x14ac:dyDescent="0.25">
      <c r="A42" s="491" t="s">
        <v>193</v>
      </c>
      <c r="B42" s="492"/>
      <c r="C42" s="492"/>
      <c r="D42" s="492"/>
      <c r="E42" s="492"/>
      <c r="F42" s="492"/>
      <c r="G42" s="493"/>
    </row>
    <row r="43" spans="1:8" ht="15.75" thickBot="1" x14ac:dyDescent="0.3">
      <c r="A43" s="494"/>
      <c r="B43" s="495"/>
      <c r="C43" s="495"/>
      <c r="D43" s="495"/>
      <c r="E43" s="495"/>
      <c r="F43" s="495"/>
      <c r="G43" s="496"/>
    </row>
    <row r="44" spans="1:8" ht="15.75" customHeight="1" thickBot="1" x14ac:dyDescent="0.3">
      <c r="A44" s="497" t="s">
        <v>205</v>
      </c>
      <c r="B44" s="499" t="s">
        <v>206</v>
      </c>
      <c r="C44" s="512" t="s">
        <v>229</v>
      </c>
      <c r="D44" s="513"/>
      <c r="E44" s="513"/>
      <c r="F44" s="513"/>
      <c r="G44" s="514"/>
    </row>
    <row r="45" spans="1:8" ht="16.5" thickBot="1" x14ac:dyDescent="0.3">
      <c r="A45" s="498"/>
      <c r="B45" s="500"/>
      <c r="C45" s="363" t="s">
        <v>230</v>
      </c>
      <c r="D45" s="363" t="s">
        <v>231</v>
      </c>
      <c r="E45" s="363" t="s">
        <v>232</v>
      </c>
      <c r="F45" s="363" t="s">
        <v>233</v>
      </c>
      <c r="G45" s="363" t="s">
        <v>234</v>
      </c>
    </row>
    <row r="46" spans="1:8" ht="63.75" thickBot="1" x14ac:dyDescent="0.3">
      <c r="A46" s="347" t="s">
        <v>207</v>
      </c>
      <c r="B46" s="348" t="s">
        <v>194</v>
      </c>
      <c r="C46" s="355">
        <v>1</v>
      </c>
      <c r="D46" s="356">
        <v>1</v>
      </c>
      <c r="E46" s="356">
        <v>1</v>
      </c>
      <c r="F46" s="356">
        <v>1</v>
      </c>
      <c r="G46" s="357">
        <v>1</v>
      </c>
    </row>
    <row r="47" spans="1:8" ht="110.25" customHeight="1" thickBot="1" x14ac:dyDescent="0.3">
      <c r="A47" s="510" t="s">
        <v>208</v>
      </c>
      <c r="B47" s="348" t="s">
        <v>221</v>
      </c>
      <c r="C47" s="358" t="s">
        <v>218</v>
      </c>
      <c r="D47" s="362">
        <v>1</v>
      </c>
      <c r="E47" s="362">
        <v>1</v>
      </c>
      <c r="F47" s="362">
        <v>1</v>
      </c>
      <c r="G47" s="357">
        <v>1</v>
      </c>
    </row>
    <row r="48" spans="1:8" ht="16.5" thickBot="1" x14ac:dyDescent="0.3">
      <c r="A48" s="511"/>
      <c r="B48" s="306" t="s">
        <v>222</v>
      </c>
      <c r="C48" s="362">
        <v>1</v>
      </c>
      <c r="D48" s="306" t="s">
        <v>218</v>
      </c>
      <c r="E48" s="348" t="s">
        <v>235</v>
      </c>
      <c r="F48" s="306" t="s">
        <v>218</v>
      </c>
      <c r="G48" s="306" t="s">
        <v>218</v>
      </c>
    </row>
    <row r="49" spans="1:7" ht="45" customHeight="1" thickBot="1" x14ac:dyDescent="0.3">
      <c r="A49" s="501" t="s">
        <v>209</v>
      </c>
      <c r="B49" s="348" t="s">
        <v>223</v>
      </c>
      <c r="C49" s="365">
        <v>1</v>
      </c>
      <c r="D49" s="365">
        <v>1</v>
      </c>
      <c r="E49" s="365">
        <v>1</v>
      </c>
      <c r="F49" s="365">
        <v>1</v>
      </c>
      <c r="G49" s="365">
        <v>1</v>
      </c>
    </row>
    <row r="50" spans="1:7" ht="16.5" thickBot="1" x14ac:dyDescent="0.3">
      <c r="A50" s="502"/>
      <c r="B50" s="349" t="s">
        <v>224</v>
      </c>
      <c r="C50" s="287">
        <v>1</v>
      </c>
      <c r="D50" s="287">
        <v>1</v>
      </c>
      <c r="E50" s="287">
        <v>1</v>
      </c>
      <c r="F50" s="287">
        <v>1</v>
      </c>
      <c r="G50" s="366">
        <v>1</v>
      </c>
    </row>
    <row r="51" spans="1:7" ht="16.5" thickBot="1" x14ac:dyDescent="0.3">
      <c r="A51" s="502"/>
      <c r="B51" s="349" t="s">
        <v>225</v>
      </c>
      <c r="C51" s="308">
        <v>2</v>
      </c>
      <c r="D51" s="287">
        <v>2</v>
      </c>
      <c r="E51" s="287">
        <v>2</v>
      </c>
      <c r="F51" s="287">
        <v>2</v>
      </c>
      <c r="G51" s="287">
        <v>2</v>
      </c>
    </row>
    <row r="52" spans="1:7" ht="16.5" thickBot="1" x14ac:dyDescent="0.3">
      <c r="A52" s="503"/>
      <c r="B52" s="350" t="s">
        <v>226</v>
      </c>
      <c r="C52" s="308">
        <v>2</v>
      </c>
      <c r="D52" s="308">
        <v>2</v>
      </c>
      <c r="E52" s="308">
        <v>2</v>
      </c>
      <c r="F52" s="308">
        <v>2</v>
      </c>
      <c r="G52" s="308">
        <v>2</v>
      </c>
    </row>
    <row r="53" spans="1:7" ht="46.5" customHeight="1" thickBot="1" x14ac:dyDescent="0.3">
      <c r="A53" s="501" t="s">
        <v>210</v>
      </c>
      <c r="B53" s="348" t="s">
        <v>201</v>
      </c>
      <c r="C53" s="365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16.5" thickBot="1" x14ac:dyDescent="0.3">
      <c r="A54" s="502"/>
      <c r="B54" s="351" t="s">
        <v>202</v>
      </c>
      <c r="C54" s="367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63" customHeight="1" thickBot="1" x14ac:dyDescent="0.3">
      <c r="A55" s="361" t="s">
        <v>211</v>
      </c>
      <c r="B55" s="361" t="s">
        <v>204</v>
      </c>
      <c r="C55" s="370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95.25" thickBot="1" x14ac:dyDescent="0.3">
      <c r="A56" s="347" t="s">
        <v>227</v>
      </c>
      <c r="B56" s="348" t="s">
        <v>228</v>
      </c>
      <c r="C56" s="367">
        <v>0.5</v>
      </c>
      <c r="D56" s="367">
        <v>0.5</v>
      </c>
      <c r="E56" s="367">
        <v>0.5</v>
      </c>
      <c r="F56" s="367">
        <v>0.5</v>
      </c>
      <c r="G56" s="367">
        <v>0.5</v>
      </c>
    </row>
    <row r="57" spans="1:7" ht="15.75" thickBot="1" x14ac:dyDescent="0.3">
      <c r="A57" s="453" t="s">
        <v>36</v>
      </c>
      <c r="B57" s="454"/>
      <c r="C57" s="369">
        <f>SUM(C46:C56)</f>
        <v>10</v>
      </c>
      <c r="D57" s="369">
        <f t="shared" ref="D57:G57" si="2">SUM(D46:D56)</f>
        <v>10</v>
      </c>
      <c r="E57" s="369">
        <f t="shared" si="2"/>
        <v>10</v>
      </c>
      <c r="F57" s="369">
        <f t="shared" si="2"/>
        <v>10</v>
      </c>
      <c r="G57" s="368">
        <f t="shared" si="2"/>
        <v>10</v>
      </c>
    </row>
    <row r="58" spans="1:7" ht="15.75" thickBot="1" x14ac:dyDescent="0.3">
      <c r="A58" s="453" t="s">
        <v>217</v>
      </c>
      <c r="B58" s="454"/>
      <c r="C58" s="372">
        <v>340</v>
      </c>
      <c r="D58" s="372">
        <v>340</v>
      </c>
      <c r="E58" s="372">
        <v>340</v>
      </c>
      <c r="F58" s="372">
        <v>340</v>
      </c>
      <c r="G58" s="372">
        <v>340</v>
      </c>
    </row>
    <row r="59" spans="1:7" x14ac:dyDescent="0.25">
      <c r="E59" s="297" t="s">
        <v>236</v>
      </c>
      <c r="G59" s="297">
        <f>SUM(C58:G58)</f>
        <v>1700</v>
      </c>
    </row>
  </sheetData>
  <mergeCells count="34">
    <mergeCell ref="A58:B58"/>
    <mergeCell ref="A57:B57"/>
    <mergeCell ref="A47:A48"/>
    <mergeCell ref="A53:A54"/>
    <mergeCell ref="C44:G44"/>
    <mergeCell ref="A33:A36"/>
    <mergeCell ref="A42:G43"/>
    <mergeCell ref="A44:A45"/>
    <mergeCell ref="B44:B45"/>
    <mergeCell ref="A49:A52"/>
    <mergeCell ref="A38:B38"/>
    <mergeCell ref="A39:B39"/>
    <mergeCell ref="A40:B40"/>
    <mergeCell ref="A37:B37"/>
    <mergeCell ref="A10:H10"/>
    <mergeCell ref="A19:A21"/>
    <mergeCell ref="A22:A24"/>
    <mergeCell ref="A26:A27"/>
    <mergeCell ref="A32:H32"/>
    <mergeCell ref="A11:A12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G50"/>
  <sheetViews>
    <sheetView topLeftCell="A43" workbookViewId="0">
      <selection activeCell="A34" sqref="A34:E50"/>
    </sheetView>
  </sheetViews>
  <sheetFormatPr defaultRowHeight="15" x14ac:dyDescent="0.25"/>
  <cols>
    <col min="1" max="1" width="32.7109375" customWidth="1"/>
    <col min="2" max="2" width="24" customWidth="1"/>
    <col min="3" max="3" width="7" customWidth="1"/>
    <col min="4" max="4" width="11.42578125" customWidth="1"/>
    <col min="5" max="5" width="11.85546875" customWidth="1"/>
    <col min="7" max="7" width="30.570312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150</v>
      </c>
      <c r="B2" s="425"/>
      <c r="C2" s="425"/>
      <c r="D2" s="425"/>
      <c r="E2" s="580"/>
      <c r="F2" s="580"/>
      <c r="G2" s="580"/>
    </row>
    <row r="3" spans="1:7" ht="24" customHeight="1" x14ac:dyDescent="0.25">
      <c r="A3" s="425" t="s">
        <v>1</v>
      </c>
      <c r="B3" s="425"/>
      <c r="C3" s="425"/>
      <c r="D3" s="425"/>
      <c r="E3" s="580"/>
      <c r="F3" s="580"/>
      <c r="G3" s="580"/>
    </row>
    <row r="4" spans="1:7" ht="15" customHeight="1" x14ac:dyDescent="0.25">
      <c r="A4" s="425" t="s">
        <v>95</v>
      </c>
      <c r="B4" s="425"/>
      <c r="C4" s="425"/>
      <c r="D4" s="425"/>
      <c r="E4" s="580"/>
      <c r="F4" s="580"/>
      <c r="G4" s="580"/>
    </row>
    <row r="5" spans="1:7" ht="15.75" thickBot="1" x14ac:dyDescent="0.3">
      <c r="A5" s="198"/>
      <c r="B5" s="198"/>
      <c r="C5" s="198"/>
      <c r="D5" s="198"/>
    </row>
    <row r="6" spans="1:7" ht="1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97</v>
      </c>
      <c r="E7" s="263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87">
        <v>2</v>
      </c>
      <c r="E9" s="264">
        <v>2</v>
      </c>
      <c r="F9" s="609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88">
        <v>3</v>
      </c>
      <c r="E10" s="264">
        <v>3</v>
      </c>
      <c r="F10" s="609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88">
        <v>3</v>
      </c>
      <c r="E11" s="264">
        <v>3</v>
      </c>
      <c r="F11" s="609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83</v>
      </c>
      <c r="D12" s="88">
        <v>4</v>
      </c>
      <c r="E12" s="264">
        <v>4</v>
      </c>
      <c r="F12" s="609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83</v>
      </c>
      <c r="D13" s="88">
        <v>3</v>
      </c>
      <c r="E13" s="264">
        <v>3</v>
      </c>
      <c r="F13" s="609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83</v>
      </c>
      <c r="D14" s="88">
        <v>1</v>
      </c>
      <c r="E14" s="264">
        <v>1</v>
      </c>
      <c r="F14" s="609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88">
        <v>1</v>
      </c>
      <c r="E15" s="264">
        <v>1</v>
      </c>
      <c r="F15" s="609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83</v>
      </c>
      <c r="D16" s="88">
        <v>5</v>
      </c>
      <c r="E16" s="264">
        <v>5</v>
      </c>
      <c r="F16" s="609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88">
        <v>1</v>
      </c>
      <c r="E17" s="264">
        <v>1</v>
      </c>
      <c r="F17" s="609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88">
        <v>1</v>
      </c>
      <c r="E18" s="264">
        <v>1</v>
      </c>
      <c r="F18" s="609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88">
        <v>2</v>
      </c>
      <c r="E19" s="264">
        <v>2</v>
      </c>
      <c r="F19" s="609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82</v>
      </c>
      <c r="D20" s="88">
        <v>2</v>
      </c>
      <c r="E20" s="264">
        <v>2</v>
      </c>
      <c r="F20" s="609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88">
        <v>1</v>
      </c>
      <c r="E21" s="264">
        <v>1</v>
      </c>
      <c r="F21" s="609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88">
        <v>2</v>
      </c>
      <c r="E22" s="265">
        <v>2</v>
      </c>
      <c r="F22" s="609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8">
        <v>1</v>
      </c>
      <c r="E23" s="264">
        <v>1</v>
      </c>
      <c r="F23" s="609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89">
        <v>1</v>
      </c>
      <c r="E24" s="266" t="s">
        <v>14</v>
      </c>
      <c r="F24" s="609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79">
        <f>SUM(D9:D24)</f>
        <v>33</v>
      </c>
      <c r="E25" s="267">
        <f t="shared" ref="E25" si="0">SUM(E9:E24)</f>
        <v>32</v>
      </c>
      <c r="F25" s="608"/>
      <c r="G25" s="546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thickBot="1" x14ac:dyDescent="0.3">
      <c r="A27" s="92" t="s">
        <v>14</v>
      </c>
      <c r="B27" s="93" t="s">
        <v>102</v>
      </c>
      <c r="C27" s="80"/>
      <c r="D27" s="90">
        <v>1</v>
      </c>
      <c r="E27" s="276">
        <v>1</v>
      </c>
      <c r="F27" s="609" t="s">
        <v>48</v>
      </c>
      <c r="G27" s="565"/>
    </row>
    <row r="28" spans="1:7" ht="15.75" thickBot="1" x14ac:dyDescent="0.3">
      <c r="A28" s="92"/>
      <c r="B28" s="94" t="s">
        <v>86</v>
      </c>
      <c r="C28" s="80"/>
      <c r="D28" s="109">
        <f>SUM(D25+D27)</f>
        <v>34</v>
      </c>
      <c r="E28" s="277">
        <f>SUM(E25+E27)</f>
        <v>33</v>
      </c>
      <c r="F28" s="608"/>
      <c r="G28" s="505"/>
    </row>
    <row r="29" spans="1:7" ht="47.25" customHeight="1" thickBot="1" x14ac:dyDescent="0.3">
      <c r="A29" s="400" t="s">
        <v>81</v>
      </c>
      <c r="B29" s="401"/>
      <c r="C29" s="605"/>
      <c r="D29" s="129">
        <v>34</v>
      </c>
      <c r="E29" s="278">
        <v>34</v>
      </c>
      <c r="F29" s="606"/>
      <c r="G29" s="607"/>
    </row>
    <row r="30" spans="1:7" ht="15.75" thickBot="1" x14ac:dyDescent="0.3">
      <c r="A30" s="504" t="s">
        <v>103</v>
      </c>
      <c r="B30" s="557"/>
      <c r="C30" s="130"/>
      <c r="D30" s="131">
        <v>34</v>
      </c>
      <c r="E30" s="274">
        <v>34</v>
      </c>
      <c r="F30" s="558"/>
      <c r="G30" s="559"/>
    </row>
    <row r="31" spans="1:7" ht="15.75" thickBot="1" x14ac:dyDescent="0.3">
      <c r="A31" s="560" t="s">
        <v>51</v>
      </c>
      <c r="B31" s="561"/>
      <c r="C31" s="199"/>
      <c r="D31" s="133">
        <f>D28*D30</f>
        <v>1156</v>
      </c>
      <c r="E31" s="275">
        <f>E28*E30</f>
        <v>1122</v>
      </c>
      <c r="F31" s="562">
        <f>SUM(D31+E31)</f>
        <v>2278</v>
      </c>
      <c r="G31" s="563"/>
    </row>
    <row r="33" spans="1:5" ht="15.75" thickBot="1" x14ac:dyDescent="0.3"/>
    <row r="34" spans="1:5" x14ac:dyDescent="0.25">
      <c r="A34" s="491" t="s">
        <v>193</v>
      </c>
      <c r="B34" s="492"/>
      <c r="C34" s="492"/>
      <c r="D34" s="492"/>
      <c r="E34" s="493"/>
    </row>
    <row r="35" spans="1:5" ht="15.75" thickBot="1" x14ac:dyDescent="0.3">
      <c r="A35" s="494"/>
      <c r="B35" s="495"/>
      <c r="C35" s="495"/>
      <c r="D35" s="495"/>
      <c r="E35" s="496"/>
    </row>
    <row r="36" spans="1:5" ht="15.75" x14ac:dyDescent="0.25">
      <c r="A36" s="602" t="s">
        <v>205</v>
      </c>
      <c r="B36" s="602" t="s">
        <v>206</v>
      </c>
      <c r="C36" s="599" t="s">
        <v>238</v>
      </c>
      <c r="D36" s="600"/>
      <c r="E36" s="601"/>
    </row>
    <row r="37" spans="1:5" ht="16.5" thickBot="1" x14ac:dyDescent="0.3">
      <c r="A37" s="498"/>
      <c r="B37" s="498"/>
      <c r="C37" s="382"/>
      <c r="D37" s="382" t="s">
        <v>239</v>
      </c>
      <c r="E37" s="382" t="s">
        <v>240</v>
      </c>
    </row>
    <row r="38" spans="1:5" ht="48" thickBot="1" x14ac:dyDescent="0.3">
      <c r="A38" s="347" t="s">
        <v>207</v>
      </c>
      <c r="B38" s="381" t="s">
        <v>194</v>
      </c>
      <c r="C38" s="383"/>
      <c r="D38" s="371">
        <v>1</v>
      </c>
      <c r="E38" s="384">
        <v>1</v>
      </c>
    </row>
    <row r="39" spans="1:5" ht="127.5" customHeight="1" thickBot="1" x14ac:dyDescent="0.3">
      <c r="A39" s="359" t="s">
        <v>208</v>
      </c>
      <c r="B39" s="381" t="s">
        <v>221</v>
      </c>
      <c r="C39" s="383"/>
      <c r="D39" s="371">
        <v>1</v>
      </c>
      <c r="E39" s="384">
        <v>1</v>
      </c>
    </row>
    <row r="40" spans="1:5" ht="16.5" thickBot="1" x14ac:dyDescent="0.3">
      <c r="A40" s="501" t="s">
        <v>209</v>
      </c>
      <c r="B40" s="381" t="s">
        <v>223</v>
      </c>
      <c r="C40" s="383"/>
      <c r="D40" s="371">
        <v>1</v>
      </c>
      <c r="E40" s="384">
        <v>1</v>
      </c>
    </row>
    <row r="41" spans="1:5" ht="16.5" thickBot="1" x14ac:dyDescent="0.3">
      <c r="A41" s="502"/>
      <c r="B41" s="385" t="s">
        <v>224</v>
      </c>
      <c r="C41" s="383"/>
      <c r="D41" s="371">
        <v>1</v>
      </c>
      <c r="E41" s="384">
        <v>1</v>
      </c>
    </row>
    <row r="42" spans="1:5" ht="16.5" thickBot="1" x14ac:dyDescent="0.3">
      <c r="A42" s="502"/>
      <c r="B42" s="385" t="s">
        <v>225</v>
      </c>
      <c r="C42" s="383"/>
      <c r="D42" s="371">
        <v>2</v>
      </c>
      <c r="E42" s="384">
        <v>2</v>
      </c>
    </row>
    <row r="43" spans="1:5" ht="55.5" customHeight="1" thickBot="1" x14ac:dyDescent="0.3">
      <c r="A43" s="503"/>
      <c r="B43" s="381" t="s">
        <v>226</v>
      </c>
      <c r="C43" s="352"/>
      <c r="D43" s="353">
        <v>2</v>
      </c>
      <c r="E43" s="391">
        <v>2</v>
      </c>
    </row>
    <row r="44" spans="1:5" ht="16.5" thickBot="1" x14ac:dyDescent="0.3">
      <c r="A44" s="501" t="s">
        <v>210</v>
      </c>
      <c r="B44" s="381" t="s">
        <v>201</v>
      </c>
      <c r="C44" s="386"/>
      <c r="D44" s="387">
        <v>0.5</v>
      </c>
      <c r="E44" s="384">
        <v>0.5</v>
      </c>
    </row>
    <row r="45" spans="1:5" ht="54" customHeight="1" thickBot="1" x14ac:dyDescent="0.3">
      <c r="A45" s="503"/>
      <c r="B45" s="381" t="s">
        <v>202</v>
      </c>
      <c r="C45" s="383"/>
      <c r="D45" s="15">
        <v>0.5</v>
      </c>
      <c r="E45" s="389">
        <v>0.5</v>
      </c>
    </row>
    <row r="46" spans="1:5" ht="84.75" customHeight="1" thickBot="1" x14ac:dyDescent="0.3">
      <c r="A46" s="359" t="s">
        <v>211</v>
      </c>
      <c r="B46" s="360" t="s">
        <v>204</v>
      </c>
      <c r="C46" s="388"/>
      <c r="D46" s="389">
        <v>0.5</v>
      </c>
      <c r="E46" s="384">
        <v>0.5</v>
      </c>
    </row>
    <row r="47" spans="1:5" ht="101.25" customHeight="1" thickBot="1" x14ac:dyDescent="0.3">
      <c r="A47" s="392" t="s">
        <v>227</v>
      </c>
      <c r="B47" s="393" t="s">
        <v>228</v>
      </c>
      <c r="C47" s="383"/>
      <c r="D47" s="15">
        <v>0.5</v>
      </c>
      <c r="E47" s="354">
        <v>0.5</v>
      </c>
    </row>
    <row r="48" spans="1:5" ht="15.75" thickBot="1" x14ac:dyDescent="0.3">
      <c r="A48" s="453" t="s">
        <v>36</v>
      </c>
      <c r="B48" s="454"/>
      <c r="C48" s="394"/>
      <c r="D48" s="387">
        <f>SUM(D38:D47)</f>
        <v>10</v>
      </c>
      <c r="E48" s="390">
        <f>SUM(E38:E47)</f>
        <v>10</v>
      </c>
    </row>
    <row r="49" spans="1:5" ht="15.75" thickBot="1" x14ac:dyDescent="0.3">
      <c r="A49" s="453" t="s">
        <v>217</v>
      </c>
      <c r="B49" s="454"/>
      <c r="C49" s="395"/>
      <c r="D49" s="15">
        <v>340</v>
      </c>
      <c r="E49" s="391">
        <v>340</v>
      </c>
    </row>
    <row r="50" spans="1:5" ht="16.5" thickBot="1" x14ac:dyDescent="0.3">
      <c r="B50" s="397" t="s">
        <v>236</v>
      </c>
      <c r="C50" s="371"/>
      <c r="D50" s="371"/>
      <c r="E50" s="331">
        <f>SUM(D49+E49)</f>
        <v>680</v>
      </c>
    </row>
  </sheetData>
  <mergeCells count="50">
    <mergeCell ref="A44:A45"/>
    <mergeCell ref="A48:B48"/>
    <mergeCell ref="A49:B49"/>
    <mergeCell ref="A34:E35"/>
    <mergeCell ref="A36:A37"/>
    <mergeCell ref="B36:B37"/>
    <mergeCell ref="C36:E36"/>
    <mergeCell ref="A40:A43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22:G22"/>
    <mergeCell ref="F23:G23"/>
    <mergeCell ref="A24:B24"/>
    <mergeCell ref="F24:G24"/>
    <mergeCell ref="A25:C25"/>
    <mergeCell ref="F25:G25"/>
    <mergeCell ref="A31:B31"/>
    <mergeCell ref="F31:G31"/>
    <mergeCell ref="A26:G26"/>
    <mergeCell ref="F27:G27"/>
    <mergeCell ref="F28:G28"/>
    <mergeCell ref="A29:C29"/>
    <mergeCell ref="F29:G29"/>
    <mergeCell ref="A30:B30"/>
    <mergeCell ref="F30:G30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G54"/>
  <sheetViews>
    <sheetView tabSelected="1" topLeftCell="A19" workbookViewId="0">
      <selection activeCell="K30" sqref="K30"/>
    </sheetView>
  </sheetViews>
  <sheetFormatPr defaultRowHeight="15" x14ac:dyDescent="0.25"/>
  <cols>
    <col min="1" max="1" width="32.710937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24.8554687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x14ac:dyDescent="0.25">
      <c r="A2" s="425" t="s">
        <v>154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149</v>
      </c>
      <c r="B4" s="425"/>
      <c r="C4" s="425"/>
      <c r="D4" s="425"/>
      <c r="E4" s="580"/>
      <c r="F4" s="580"/>
      <c r="G4" s="580"/>
    </row>
    <row r="5" spans="1:7" ht="15.75" thickBot="1" x14ac:dyDescent="0.3">
      <c r="A5" s="198"/>
      <c r="B5" s="198"/>
      <c r="C5" s="198"/>
      <c r="D5" s="19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97</v>
      </c>
      <c r="E7" s="263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87">
        <v>2</v>
      </c>
      <c r="E9" s="264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83</v>
      </c>
      <c r="D10" s="88">
        <v>4</v>
      </c>
      <c r="E10" s="264">
        <v>4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83</v>
      </c>
      <c r="D11" s="88">
        <v>5</v>
      </c>
      <c r="E11" s="264">
        <v>5</v>
      </c>
      <c r="F11" s="564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82</v>
      </c>
      <c r="D12" s="88">
        <v>2</v>
      </c>
      <c r="E12" s="264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88">
        <v>2</v>
      </c>
      <c r="E13" s="264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88">
        <v>1</v>
      </c>
      <c r="E14" s="264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88">
        <v>1</v>
      </c>
      <c r="E15" s="264">
        <v>1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88">
        <v>2</v>
      </c>
      <c r="E16" s="264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88">
        <v>1</v>
      </c>
      <c r="E17" s="264">
        <v>1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88">
        <v>1</v>
      </c>
      <c r="E18" s="264">
        <v>1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88">
        <v>2</v>
      </c>
      <c r="E19" s="264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83</v>
      </c>
      <c r="D20" s="88">
        <v>4</v>
      </c>
      <c r="E20" s="264">
        <v>4</v>
      </c>
      <c r="F20" s="564" t="s">
        <v>48</v>
      </c>
      <c r="G20" s="565"/>
    </row>
    <row r="21" spans="1:7" ht="15.75" customHeight="1" thickBot="1" x14ac:dyDescent="0.3">
      <c r="A21" s="567"/>
      <c r="B21" s="117" t="s">
        <v>22</v>
      </c>
      <c r="C21" s="115" t="s">
        <v>82</v>
      </c>
      <c r="D21" s="88">
        <v>1</v>
      </c>
      <c r="E21" s="264">
        <v>1</v>
      </c>
      <c r="F21" s="564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88">
        <v>1</v>
      </c>
      <c r="E22" s="265">
        <v>1</v>
      </c>
      <c r="F22" s="564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8">
        <v>1</v>
      </c>
      <c r="E23" s="264">
        <v>1</v>
      </c>
      <c r="F23" s="564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89">
        <v>1</v>
      </c>
      <c r="E24" s="266" t="s">
        <v>14</v>
      </c>
      <c r="F24" s="564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79">
        <f>SUM(D9:D24)</f>
        <v>31</v>
      </c>
      <c r="E25" s="267">
        <f t="shared" ref="E25" si="0">SUM(E9:E24)</f>
        <v>30</v>
      </c>
      <c r="F25" s="613"/>
      <c r="G25" s="614"/>
    </row>
    <row r="26" spans="1:7" ht="15.75" customHeight="1" thickBot="1" x14ac:dyDescent="0.3">
      <c r="A26" s="618" t="s">
        <v>80</v>
      </c>
      <c r="B26" s="619"/>
      <c r="C26" s="619"/>
      <c r="D26" s="619"/>
      <c r="E26" s="619"/>
      <c r="F26" s="619"/>
      <c r="G26" s="620"/>
    </row>
    <row r="27" spans="1:7" ht="15.75" customHeight="1" thickBot="1" x14ac:dyDescent="0.3">
      <c r="A27" s="615" t="s">
        <v>87</v>
      </c>
      <c r="B27" s="105" t="s">
        <v>241</v>
      </c>
      <c r="C27" s="101"/>
      <c r="D27" s="112">
        <v>1</v>
      </c>
      <c r="E27" s="268">
        <v>1</v>
      </c>
      <c r="F27" s="564" t="s">
        <v>48</v>
      </c>
      <c r="G27" s="565"/>
    </row>
    <row r="28" spans="1:7" ht="33" customHeight="1" thickBot="1" x14ac:dyDescent="0.3">
      <c r="A28" s="616"/>
      <c r="B28" s="83" t="s">
        <v>88</v>
      </c>
      <c r="C28" s="82"/>
      <c r="D28" s="207" t="s">
        <v>242</v>
      </c>
      <c r="E28" s="269"/>
      <c r="F28" s="564" t="s">
        <v>48</v>
      </c>
      <c r="G28" s="565"/>
    </row>
    <row r="29" spans="1:7" ht="20.25" customHeight="1" thickBot="1" x14ac:dyDescent="0.3">
      <c r="A29" s="616"/>
      <c r="B29" s="106" t="s">
        <v>89</v>
      </c>
      <c r="C29" s="99"/>
      <c r="D29" s="113"/>
      <c r="E29" s="270">
        <v>1</v>
      </c>
      <c r="F29" s="564" t="s">
        <v>48</v>
      </c>
      <c r="G29" s="565"/>
    </row>
    <row r="30" spans="1:7" ht="43.5" customHeight="1" thickBot="1" x14ac:dyDescent="0.3">
      <c r="A30" s="616"/>
      <c r="B30" s="83" t="s">
        <v>143</v>
      </c>
      <c r="C30" s="107"/>
      <c r="D30" s="88"/>
      <c r="E30" s="265">
        <v>1</v>
      </c>
      <c r="F30" s="564" t="s">
        <v>48</v>
      </c>
      <c r="G30" s="565"/>
    </row>
    <row r="31" spans="1:7" ht="36.75" customHeight="1" thickBot="1" x14ac:dyDescent="0.3">
      <c r="A31" s="616"/>
      <c r="B31" s="83" t="s">
        <v>90</v>
      </c>
      <c r="C31" s="77"/>
      <c r="D31" s="110" t="s">
        <v>243</v>
      </c>
      <c r="E31" s="271"/>
      <c r="F31" s="564" t="s">
        <v>48</v>
      </c>
      <c r="G31" s="565"/>
    </row>
    <row r="32" spans="1:7" ht="47.25" customHeight="1" thickBot="1" x14ac:dyDescent="0.3">
      <c r="A32" s="617"/>
      <c r="B32" s="102" t="s">
        <v>86</v>
      </c>
      <c r="C32" s="97"/>
      <c r="D32" s="111">
        <f>SUM(D27:D31)+D25</f>
        <v>32</v>
      </c>
      <c r="E32" s="272">
        <f>SUM(E27:E31)+E25</f>
        <v>33</v>
      </c>
      <c r="F32" s="608"/>
      <c r="G32" s="505"/>
    </row>
    <row r="33" spans="1:7" ht="47.25" customHeight="1" thickBot="1" x14ac:dyDescent="0.3">
      <c r="A33" s="573" t="s">
        <v>81</v>
      </c>
      <c r="B33" s="574"/>
      <c r="C33" s="574"/>
      <c r="D33" s="100">
        <v>34</v>
      </c>
      <c r="E33" s="273">
        <v>34</v>
      </c>
      <c r="F33" s="575"/>
      <c r="G33" s="576"/>
    </row>
    <row r="34" spans="1:7" ht="15.75" thickBot="1" x14ac:dyDescent="0.3">
      <c r="A34" s="504" t="s">
        <v>103</v>
      </c>
      <c r="B34" s="557"/>
      <c r="C34" s="130"/>
      <c r="D34" s="131">
        <v>34</v>
      </c>
      <c r="E34" s="274">
        <v>34</v>
      </c>
      <c r="F34" s="558"/>
      <c r="G34" s="559"/>
    </row>
    <row r="35" spans="1:7" ht="15.75" thickBot="1" x14ac:dyDescent="0.3">
      <c r="A35" s="560" t="s">
        <v>51</v>
      </c>
      <c r="B35" s="561"/>
      <c r="C35" s="199"/>
      <c r="D35" s="133">
        <f>D32*D34</f>
        <v>1088</v>
      </c>
      <c r="E35" s="275">
        <f>E32*E34</f>
        <v>1122</v>
      </c>
      <c r="F35" s="562">
        <f>SUM(D35+E35)</f>
        <v>2210</v>
      </c>
      <c r="G35" s="563"/>
    </row>
    <row r="37" spans="1:7" ht="15.75" thickBot="1" x14ac:dyDescent="0.3"/>
    <row r="38" spans="1:7" x14ac:dyDescent="0.25">
      <c r="A38" s="491" t="s">
        <v>193</v>
      </c>
      <c r="B38" s="492"/>
      <c r="C38" s="492"/>
      <c r="D38" s="492"/>
      <c r="E38" s="493"/>
    </row>
    <row r="39" spans="1:7" ht="15.75" thickBot="1" x14ac:dyDescent="0.3">
      <c r="A39" s="494"/>
      <c r="B39" s="495"/>
      <c r="C39" s="495"/>
      <c r="D39" s="495"/>
      <c r="E39" s="496"/>
    </row>
    <row r="40" spans="1:7" ht="15.75" x14ac:dyDescent="0.25">
      <c r="A40" s="602" t="s">
        <v>205</v>
      </c>
      <c r="B40" s="602" t="s">
        <v>206</v>
      </c>
      <c r="C40" s="599" t="s">
        <v>238</v>
      </c>
      <c r="D40" s="600"/>
      <c r="E40" s="601"/>
    </row>
    <row r="41" spans="1:7" ht="16.5" thickBot="1" x14ac:dyDescent="0.3">
      <c r="A41" s="498"/>
      <c r="B41" s="498"/>
      <c r="C41" s="382"/>
      <c r="D41" s="382" t="s">
        <v>239</v>
      </c>
      <c r="E41" s="382" t="s">
        <v>240</v>
      </c>
    </row>
    <row r="42" spans="1:7" ht="48" thickBot="1" x14ac:dyDescent="0.3">
      <c r="A42" s="347" t="s">
        <v>207</v>
      </c>
      <c r="B42" s="381" t="s">
        <v>194</v>
      </c>
      <c r="C42" s="383"/>
      <c r="D42" s="371">
        <v>1</v>
      </c>
      <c r="E42" s="384">
        <v>1</v>
      </c>
    </row>
    <row r="43" spans="1:7" ht="131.25" customHeight="1" thickBot="1" x14ac:dyDescent="0.3">
      <c r="A43" s="359" t="s">
        <v>208</v>
      </c>
      <c r="B43" s="381" t="s">
        <v>221</v>
      </c>
      <c r="C43" s="383"/>
      <c r="D43" s="371">
        <v>1</v>
      </c>
      <c r="E43" s="384">
        <v>1</v>
      </c>
    </row>
    <row r="44" spans="1:7" ht="16.5" thickBot="1" x14ac:dyDescent="0.3">
      <c r="A44" s="501" t="s">
        <v>209</v>
      </c>
      <c r="B44" s="381" t="s">
        <v>223</v>
      </c>
      <c r="C44" s="383"/>
      <c r="D44" s="371">
        <v>1</v>
      </c>
      <c r="E44" s="384">
        <v>1</v>
      </c>
    </row>
    <row r="45" spans="1:7" ht="16.5" thickBot="1" x14ac:dyDescent="0.3">
      <c r="A45" s="502"/>
      <c r="B45" s="385" t="s">
        <v>224</v>
      </c>
      <c r="C45" s="383"/>
      <c r="D45" s="371">
        <v>1</v>
      </c>
      <c r="E45" s="384">
        <v>1</v>
      </c>
    </row>
    <row r="46" spans="1:7" ht="16.5" thickBot="1" x14ac:dyDescent="0.3">
      <c r="A46" s="502"/>
      <c r="B46" s="385" t="s">
        <v>225</v>
      </c>
      <c r="C46" s="383"/>
      <c r="D46" s="371">
        <v>2</v>
      </c>
      <c r="E46" s="384">
        <v>2</v>
      </c>
    </row>
    <row r="47" spans="1:7" ht="48.75" customHeight="1" thickBot="1" x14ac:dyDescent="0.3">
      <c r="A47" s="503"/>
      <c r="B47" s="381" t="s">
        <v>226</v>
      </c>
      <c r="C47" s="352"/>
      <c r="D47" s="353">
        <v>2</v>
      </c>
      <c r="E47" s="391">
        <v>2</v>
      </c>
    </row>
    <row r="48" spans="1:7" ht="16.5" thickBot="1" x14ac:dyDescent="0.3">
      <c r="A48" s="501" t="s">
        <v>210</v>
      </c>
      <c r="B48" s="381" t="s">
        <v>201</v>
      </c>
      <c r="C48" s="386"/>
      <c r="D48" s="387">
        <v>0.5</v>
      </c>
      <c r="E48" s="384">
        <v>0.5</v>
      </c>
    </row>
    <row r="49" spans="1:5" ht="56.25" customHeight="1" thickBot="1" x14ac:dyDescent="0.3">
      <c r="A49" s="503"/>
      <c r="B49" s="381" t="s">
        <v>202</v>
      </c>
      <c r="C49" s="383"/>
      <c r="D49" s="15">
        <v>0.5</v>
      </c>
      <c r="E49" s="389">
        <v>0.5</v>
      </c>
    </row>
    <row r="50" spans="1:5" ht="67.5" customHeight="1" thickBot="1" x14ac:dyDescent="0.3">
      <c r="A50" s="359" t="s">
        <v>211</v>
      </c>
      <c r="B50" s="360" t="s">
        <v>204</v>
      </c>
      <c r="C50" s="388"/>
      <c r="D50" s="389">
        <v>0.5</v>
      </c>
      <c r="E50" s="384">
        <v>0.5</v>
      </c>
    </row>
    <row r="51" spans="1:5" ht="89.25" customHeight="1" thickBot="1" x14ac:dyDescent="0.3">
      <c r="A51" s="392" t="s">
        <v>227</v>
      </c>
      <c r="B51" s="393" t="s">
        <v>228</v>
      </c>
      <c r="C51" s="383"/>
      <c r="D51" s="15">
        <v>0.5</v>
      </c>
      <c r="E51" s="354">
        <v>0.5</v>
      </c>
    </row>
    <row r="52" spans="1:5" ht="15.75" thickBot="1" x14ac:dyDescent="0.3">
      <c r="A52" s="453" t="s">
        <v>36</v>
      </c>
      <c r="B52" s="454"/>
      <c r="C52" s="394"/>
      <c r="D52" s="387">
        <f>SUM(D42:D51)</f>
        <v>10</v>
      </c>
      <c r="E52" s="390">
        <f>SUM(E42:E51)</f>
        <v>10</v>
      </c>
    </row>
    <row r="53" spans="1:5" ht="15.75" thickBot="1" x14ac:dyDescent="0.3">
      <c r="A53" s="453" t="s">
        <v>217</v>
      </c>
      <c r="B53" s="454"/>
      <c r="C53" s="395"/>
      <c r="D53" s="15">
        <v>340</v>
      </c>
      <c r="E53" s="391">
        <v>340</v>
      </c>
    </row>
    <row r="54" spans="1:5" ht="16.5" thickBot="1" x14ac:dyDescent="0.3">
      <c r="B54" s="397" t="s">
        <v>236</v>
      </c>
      <c r="C54" s="371"/>
      <c r="D54" s="371"/>
      <c r="E54" s="331">
        <f>SUM(D53+E53)</f>
        <v>680</v>
      </c>
    </row>
  </sheetData>
  <mergeCells count="55">
    <mergeCell ref="A48:A49"/>
    <mergeCell ref="A52:B52"/>
    <mergeCell ref="A53:B53"/>
    <mergeCell ref="A38:E39"/>
    <mergeCell ref="A40:A41"/>
    <mergeCell ref="B40:B41"/>
    <mergeCell ref="C40:E40"/>
    <mergeCell ref="A44:A47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22:G22"/>
    <mergeCell ref="F23:G23"/>
    <mergeCell ref="A24:B24"/>
    <mergeCell ref="F24:G24"/>
    <mergeCell ref="A25:C25"/>
    <mergeCell ref="F25:G25"/>
    <mergeCell ref="A26:G26"/>
    <mergeCell ref="A27:A32"/>
    <mergeCell ref="F27:G27"/>
    <mergeCell ref="F28:G28"/>
    <mergeCell ref="F29:G29"/>
    <mergeCell ref="F30:G30"/>
    <mergeCell ref="F31:G31"/>
    <mergeCell ref="F32:G32"/>
    <mergeCell ref="A33:C33"/>
    <mergeCell ref="F33:G33"/>
    <mergeCell ref="A34:B34"/>
    <mergeCell ref="F34:G34"/>
    <mergeCell ref="A35:B35"/>
    <mergeCell ref="F35:G35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G53"/>
  <sheetViews>
    <sheetView topLeftCell="A19" workbookViewId="0">
      <selection activeCell="J20" sqref="J20"/>
    </sheetView>
  </sheetViews>
  <sheetFormatPr defaultRowHeight="15" x14ac:dyDescent="0.25"/>
  <cols>
    <col min="1" max="1" width="35.42578125" customWidth="1"/>
    <col min="2" max="2" width="24" customWidth="1"/>
    <col min="3" max="3" width="7" customWidth="1"/>
    <col min="4" max="4" width="11.42578125" customWidth="1"/>
    <col min="5" max="5" width="11.85546875" customWidth="1"/>
    <col min="7" max="7" width="32.85546875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150</v>
      </c>
      <c r="B2" s="425"/>
      <c r="C2" s="425"/>
      <c r="D2" s="425"/>
      <c r="E2" s="580"/>
      <c r="F2" s="580"/>
      <c r="G2" s="580"/>
    </row>
    <row r="3" spans="1:7" ht="17.25" customHeight="1" x14ac:dyDescent="0.25">
      <c r="A3" s="425" t="s">
        <v>1</v>
      </c>
      <c r="B3" s="425"/>
      <c r="C3" s="425"/>
      <c r="D3" s="425"/>
      <c r="E3" s="580"/>
      <c r="F3" s="580"/>
      <c r="G3" s="580"/>
    </row>
    <row r="4" spans="1:7" ht="15" customHeight="1" x14ac:dyDescent="0.25">
      <c r="A4" s="425" t="s">
        <v>192</v>
      </c>
      <c r="B4" s="425"/>
      <c r="C4" s="425"/>
      <c r="D4" s="425"/>
      <c r="E4" s="580"/>
      <c r="F4" s="580"/>
      <c r="G4" s="580"/>
    </row>
    <row r="5" spans="1:7" ht="15.75" thickBot="1" x14ac:dyDescent="0.3">
      <c r="A5" s="198"/>
      <c r="B5" s="198"/>
      <c r="C5" s="198"/>
      <c r="D5" s="198"/>
    </row>
    <row r="6" spans="1:7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97</v>
      </c>
      <c r="E7" s="263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87">
        <v>2</v>
      </c>
      <c r="E9" s="264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88">
        <v>3</v>
      </c>
      <c r="E10" s="264">
        <v>3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88">
        <v>3</v>
      </c>
      <c r="E11" s="264">
        <v>3</v>
      </c>
      <c r="F11" s="564" t="s">
        <v>48</v>
      </c>
      <c r="G11" s="565"/>
    </row>
    <row r="12" spans="1:7" ht="33.75" customHeight="1" thickBot="1" x14ac:dyDescent="0.3">
      <c r="A12" s="566" t="s">
        <v>12</v>
      </c>
      <c r="B12" s="116" t="s">
        <v>77</v>
      </c>
      <c r="C12" s="115" t="s">
        <v>82</v>
      </c>
      <c r="D12" s="88">
        <v>2</v>
      </c>
      <c r="E12" s="264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88">
        <v>2</v>
      </c>
      <c r="E13" s="264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88">
        <v>1</v>
      </c>
      <c r="E14" s="264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83</v>
      </c>
      <c r="D15" s="88">
        <v>2</v>
      </c>
      <c r="E15" s="264">
        <v>2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88">
        <v>2</v>
      </c>
      <c r="E16" s="264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82</v>
      </c>
      <c r="D17" s="88">
        <v>1</v>
      </c>
      <c r="E17" s="264">
        <v>1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82</v>
      </c>
      <c r="D18" s="88">
        <v>1</v>
      </c>
      <c r="E18" s="264">
        <v>1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88">
        <v>2</v>
      </c>
      <c r="E19" s="264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83</v>
      </c>
      <c r="D20" s="88">
        <v>3</v>
      </c>
      <c r="E20" s="264">
        <v>4</v>
      </c>
      <c r="F20" s="564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88">
        <v>1</v>
      </c>
      <c r="E21" s="264">
        <v>1</v>
      </c>
      <c r="F21" s="564" t="s">
        <v>48</v>
      </c>
      <c r="G21" s="565"/>
    </row>
    <row r="22" spans="1:7" ht="15" customHeight="1" thickBot="1" x14ac:dyDescent="0.3">
      <c r="A22" s="200" t="s">
        <v>148</v>
      </c>
      <c r="B22" s="116" t="s">
        <v>34</v>
      </c>
      <c r="C22" s="115" t="s">
        <v>82</v>
      </c>
      <c r="D22" s="88">
        <v>3</v>
      </c>
      <c r="E22" s="265">
        <v>3</v>
      </c>
      <c r="F22" s="564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8">
        <v>1</v>
      </c>
      <c r="E23" s="264">
        <v>1</v>
      </c>
      <c r="F23" s="564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89">
        <v>1</v>
      </c>
      <c r="E24" s="266" t="s">
        <v>14</v>
      </c>
      <c r="F24" s="564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79">
        <f>SUM(D9:D24)</f>
        <v>30</v>
      </c>
      <c r="E25" s="267">
        <f t="shared" ref="E25" si="0">SUM(E9:E24)</f>
        <v>30</v>
      </c>
      <c r="F25" s="613"/>
      <c r="G25" s="614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customHeight="1" thickBot="1" x14ac:dyDescent="0.3">
      <c r="A27" s="92" t="s">
        <v>14</v>
      </c>
      <c r="B27" s="93" t="s">
        <v>102</v>
      </c>
      <c r="C27" s="80"/>
      <c r="D27" s="90">
        <v>1</v>
      </c>
      <c r="E27" s="276"/>
      <c r="F27" s="564" t="s">
        <v>48</v>
      </c>
      <c r="G27" s="565"/>
    </row>
    <row r="28" spans="1:7" ht="15.75" customHeight="1" thickBot="1" x14ac:dyDescent="0.3">
      <c r="A28" s="92"/>
      <c r="B28" s="93" t="s">
        <v>100</v>
      </c>
      <c r="C28" s="80"/>
      <c r="D28" s="90">
        <v>2</v>
      </c>
      <c r="E28" s="276">
        <v>2</v>
      </c>
      <c r="F28" s="564" t="s">
        <v>48</v>
      </c>
      <c r="G28" s="565"/>
    </row>
    <row r="29" spans="1:7" ht="15.75" customHeight="1" thickBot="1" x14ac:dyDescent="0.3">
      <c r="A29" s="92"/>
      <c r="B29" s="93" t="s">
        <v>99</v>
      </c>
      <c r="C29" s="80"/>
      <c r="D29" s="90">
        <v>1</v>
      </c>
      <c r="E29" s="276">
        <v>2</v>
      </c>
      <c r="F29" s="564" t="s">
        <v>48</v>
      </c>
      <c r="G29" s="565"/>
    </row>
    <row r="30" spans="1:7" ht="15.75" customHeight="1" thickBot="1" x14ac:dyDescent="0.3">
      <c r="A30" s="92"/>
      <c r="B30" s="93"/>
      <c r="C30" s="80"/>
      <c r="D30" s="90"/>
      <c r="E30" s="276"/>
      <c r="F30" s="564" t="s">
        <v>48</v>
      </c>
      <c r="G30" s="565"/>
    </row>
    <row r="31" spans="1:7" ht="15.75" thickBot="1" x14ac:dyDescent="0.3">
      <c r="A31" s="92"/>
      <c r="B31" s="94" t="s">
        <v>86</v>
      </c>
      <c r="C31" s="80"/>
      <c r="D31" s="109">
        <f>SUM(D27:D30)+D25</f>
        <v>34</v>
      </c>
      <c r="E31" s="277">
        <f>SUM(E27:E30)+E25</f>
        <v>34</v>
      </c>
      <c r="F31" s="608"/>
      <c r="G31" s="505"/>
    </row>
    <row r="32" spans="1:7" ht="51" customHeight="1" thickBot="1" x14ac:dyDescent="0.3">
      <c r="A32" s="400" t="s">
        <v>81</v>
      </c>
      <c r="B32" s="401"/>
      <c r="C32" s="401"/>
      <c r="D32" s="81">
        <v>34</v>
      </c>
      <c r="E32" s="279">
        <v>34</v>
      </c>
      <c r="F32" s="611"/>
      <c r="G32" s="612"/>
    </row>
    <row r="33" spans="1:7" ht="15.75" thickBot="1" x14ac:dyDescent="0.3">
      <c r="A33" s="504" t="s">
        <v>103</v>
      </c>
      <c r="B33" s="557"/>
      <c r="C33" s="130"/>
      <c r="D33" s="131">
        <v>34</v>
      </c>
      <c r="E33" s="274">
        <v>34</v>
      </c>
      <c r="F33" s="558"/>
      <c r="G33" s="559"/>
    </row>
    <row r="34" spans="1:7" ht="15.75" thickBot="1" x14ac:dyDescent="0.3">
      <c r="A34" s="560" t="s">
        <v>51</v>
      </c>
      <c r="B34" s="561"/>
      <c r="C34" s="199"/>
      <c r="D34" s="133">
        <f>D31*D33</f>
        <v>1156</v>
      </c>
      <c r="E34" s="275">
        <f>E31*E33</f>
        <v>1156</v>
      </c>
      <c r="F34" s="562">
        <f>SUM(D34+E34)</f>
        <v>2312</v>
      </c>
      <c r="G34" s="563"/>
    </row>
    <row r="36" spans="1:7" ht="15.75" thickBot="1" x14ac:dyDescent="0.3"/>
    <row r="37" spans="1:7" x14ac:dyDescent="0.25">
      <c r="A37" s="491" t="s">
        <v>193</v>
      </c>
      <c r="B37" s="492"/>
      <c r="C37" s="492"/>
      <c r="D37" s="492"/>
      <c r="E37" s="493"/>
    </row>
    <row r="38" spans="1:7" ht="15.75" thickBot="1" x14ac:dyDescent="0.3">
      <c r="A38" s="494"/>
      <c r="B38" s="495"/>
      <c r="C38" s="495"/>
      <c r="D38" s="495"/>
      <c r="E38" s="496"/>
    </row>
    <row r="39" spans="1:7" ht="15.75" x14ac:dyDescent="0.25">
      <c r="A39" s="602" t="s">
        <v>205</v>
      </c>
      <c r="B39" s="602" t="s">
        <v>206</v>
      </c>
      <c r="C39" s="599" t="s">
        <v>238</v>
      </c>
      <c r="D39" s="600"/>
      <c r="E39" s="601"/>
    </row>
    <row r="40" spans="1:7" ht="16.5" thickBot="1" x14ac:dyDescent="0.3">
      <c r="A40" s="498"/>
      <c r="B40" s="498"/>
      <c r="C40" s="382"/>
      <c r="D40" s="382" t="s">
        <v>239</v>
      </c>
      <c r="E40" s="382" t="s">
        <v>240</v>
      </c>
    </row>
    <row r="41" spans="1:7" ht="66" customHeight="1" thickBot="1" x14ac:dyDescent="0.3">
      <c r="A41" s="347" t="s">
        <v>207</v>
      </c>
      <c r="B41" s="381" t="s">
        <v>194</v>
      </c>
      <c r="C41" s="383"/>
      <c r="D41" s="371">
        <v>1</v>
      </c>
      <c r="E41" s="384">
        <v>1</v>
      </c>
    </row>
    <row r="42" spans="1:7" ht="123.75" customHeight="1" thickBot="1" x14ac:dyDescent="0.3">
      <c r="A42" s="359" t="s">
        <v>208</v>
      </c>
      <c r="B42" s="381" t="s">
        <v>221</v>
      </c>
      <c r="C42" s="383"/>
      <c r="D42" s="371">
        <v>1</v>
      </c>
      <c r="E42" s="384">
        <v>1</v>
      </c>
    </row>
    <row r="43" spans="1:7" ht="16.5" thickBot="1" x14ac:dyDescent="0.3">
      <c r="A43" s="501" t="s">
        <v>209</v>
      </c>
      <c r="B43" s="381" t="s">
        <v>223</v>
      </c>
      <c r="C43" s="383"/>
      <c r="D43" s="371">
        <v>1</v>
      </c>
      <c r="E43" s="384">
        <v>1</v>
      </c>
    </row>
    <row r="44" spans="1:7" ht="16.5" thickBot="1" x14ac:dyDescent="0.3">
      <c r="A44" s="502"/>
      <c r="B44" s="385" t="s">
        <v>224</v>
      </c>
      <c r="C44" s="383"/>
      <c r="D44" s="371">
        <v>1</v>
      </c>
      <c r="E44" s="384">
        <v>1</v>
      </c>
    </row>
    <row r="45" spans="1:7" ht="16.5" thickBot="1" x14ac:dyDescent="0.3">
      <c r="A45" s="502"/>
      <c r="B45" s="385" t="s">
        <v>225</v>
      </c>
      <c r="C45" s="383"/>
      <c r="D45" s="371">
        <v>2</v>
      </c>
      <c r="E45" s="384">
        <v>2</v>
      </c>
    </row>
    <row r="46" spans="1:7" ht="51.75" customHeight="1" thickBot="1" x14ac:dyDescent="0.3">
      <c r="A46" s="503"/>
      <c r="B46" s="381" t="s">
        <v>226</v>
      </c>
      <c r="C46" s="352"/>
      <c r="D46" s="353">
        <v>2</v>
      </c>
      <c r="E46" s="391">
        <v>2</v>
      </c>
    </row>
    <row r="47" spans="1:7" ht="16.5" thickBot="1" x14ac:dyDescent="0.3">
      <c r="A47" s="501" t="s">
        <v>210</v>
      </c>
      <c r="B47" s="381" t="s">
        <v>201</v>
      </c>
      <c r="C47" s="386"/>
      <c r="D47" s="387">
        <v>0.5</v>
      </c>
      <c r="E47" s="384">
        <v>0.5</v>
      </c>
    </row>
    <row r="48" spans="1:7" ht="51.75" customHeight="1" thickBot="1" x14ac:dyDescent="0.3">
      <c r="A48" s="503"/>
      <c r="B48" s="381" t="s">
        <v>202</v>
      </c>
      <c r="C48" s="383"/>
      <c r="D48" s="15">
        <v>0.5</v>
      </c>
      <c r="E48" s="389">
        <v>0.5</v>
      </c>
    </row>
    <row r="49" spans="1:5" ht="63.75" customHeight="1" thickBot="1" x14ac:dyDescent="0.3">
      <c r="A49" s="359" t="s">
        <v>211</v>
      </c>
      <c r="B49" s="360" t="s">
        <v>204</v>
      </c>
      <c r="C49" s="388"/>
      <c r="D49" s="389">
        <v>0.5</v>
      </c>
      <c r="E49" s="384">
        <v>0.5</v>
      </c>
    </row>
    <row r="50" spans="1:5" ht="92.25" customHeight="1" thickBot="1" x14ac:dyDescent="0.3">
      <c r="A50" s="392" t="s">
        <v>227</v>
      </c>
      <c r="B50" s="393" t="s">
        <v>228</v>
      </c>
      <c r="C50" s="383"/>
      <c r="D50" s="15">
        <v>0.5</v>
      </c>
      <c r="E50" s="354">
        <v>0.5</v>
      </c>
    </row>
    <row r="51" spans="1:5" ht="15.75" thickBot="1" x14ac:dyDescent="0.3">
      <c r="A51" s="453" t="s">
        <v>36</v>
      </c>
      <c r="B51" s="454"/>
      <c r="C51" s="394"/>
      <c r="D51" s="387">
        <f>SUM(D41:D50)</f>
        <v>10</v>
      </c>
      <c r="E51" s="390">
        <f>SUM(E41:E50)</f>
        <v>10</v>
      </c>
    </row>
    <row r="52" spans="1:5" ht="15.75" thickBot="1" x14ac:dyDescent="0.3">
      <c r="A52" s="453" t="s">
        <v>217</v>
      </c>
      <c r="B52" s="454"/>
      <c r="C52" s="395"/>
      <c r="D52" s="15">
        <v>340</v>
      </c>
      <c r="E52" s="391">
        <v>340</v>
      </c>
    </row>
    <row r="53" spans="1:5" ht="16.5" thickBot="1" x14ac:dyDescent="0.3">
      <c r="B53" s="397" t="s">
        <v>236</v>
      </c>
      <c r="C53" s="371"/>
      <c r="D53" s="371"/>
      <c r="E53" s="331">
        <f>SUM(D52+E52)</f>
        <v>680</v>
      </c>
    </row>
  </sheetData>
  <mergeCells count="53">
    <mergeCell ref="A47:A48"/>
    <mergeCell ref="A51:B51"/>
    <mergeCell ref="A52:B52"/>
    <mergeCell ref="A37:E38"/>
    <mergeCell ref="A39:A40"/>
    <mergeCell ref="B39:B40"/>
    <mergeCell ref="C39:E39"/>
    <mergeCell ref="A43:A46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31:G31"/>
    <mergeCell ref="F22:G22"/>
    <mergeCell ref="F23:G23"/>
    <mergeCell ref="A24:B24"/>
    <mergeCell ref="F24:G24"/>
    <mergeCell ref="A25:C25"/>
    <mergeCell ref="F25:G25"/>
    <mergeCell ref="A26:G26"/>
    <mergeCell ref="F27:G27"/>
    <mergeCell ref="F28:G28"/>
    <mergeCell ref="F29:G29"/>
    <mergeCell ref="F30:G30"/>
    <mergeCell ref="A32:C32"/>
    <mergeCell ref="F32:G32"/>
    <mergeCell ref="A33:B33"/>
    <mergeCell ref="F33:G33"/>
    <mergeCell ref="A34:B34"/>
    <mergeCell ref="F34:G3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G52"/>
  <sheetViews>
    <sheetView topLeftCell="A43" workbookViewId="0">
      <selection activeCell="D57" sqref="D57"/>
    </sheetView>
  </sheetViews>
  <sheetFormatPr defaultRowHeight="15" x14ac:dyDescent="0.25"/>
  <cols>
    <col min="1" max="1" width="34.710937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30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x14ac:dyDescent="0.25">
      <c r="A2" s="425" t="s">
        <v>150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98</v>
      </c>
      <c r="B4" s="425"/>
      <c r="C4" s="425"/>
      <c r="D4" s="425"/>
      <c r="E4" s="580"/>
      <c r="F4" s="580"/>
      <c r="G4" s="580"/>
    </row>
    <row r="5" spans="1:7" ht="15.75" thickBot="1" x14ac:dyDescent="0.3">
      <c r="A5" s="198"/>
      <c r="B5" s="198"/>
      <c r="C5" s="198"/>
      <c r="D5" s="19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97</v>
      </c>
      <c r="E7" s="263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thickBot="1" x14ac:dyDescent="0.3">
      <c r="A9" s="588" t="s">
        <v>7</v>
      </c>
      <c r="B9" s="116" t="s">
        <v>8</v>
      </c>
      <c r="C9" s="114" t="s">
        <v>82</v>
      </c>
      <c r="D9" s="87">
        <v>2</v>
      </c>
      <c r="E9" s="264">
        <v>2</v>
      </c>
      <c r="F9" s="564" t="s">
        <v>48</v>
      </c>
      <c r="G9" s="565"/>
    </row>
    <row r="10" spans="1:7" ht="15.75" customHeight="1" thickBot="1" x14ac:dyDescent="0.3">
      <c r="A10" s="589"/>
      <c r="B10" s="117" t="s">
        <v>9</v>
      </c>
      <c r="C10" s="115" t="s">
        <v>82</v>
      </c>
      <c r="D10" s="88">
        <v>3</v>
      </c>
      <c r="E10" s="264">
        <v>3</v>
      </c>
      <c r="F10" s="564" t="s">
        <v>48</v>
      </c>
      <c r="G10" s="565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88">
        <v>3</v>
      </c>
      <c r="E11" s="264">
        <v>3</v>
      </c>
      <c r="F11" s="564" t="s">
        <v>48</v>
      </c>
      <c r="G11" s="565"/>
    </row>
    <row r="12" spans="1:7" ht="45.75" thickBot="1" x14ac:dyDescent="0.3">
      <c r="A12" s="566" t="s">
        <v>12</v>
      </c>
      <c r="B12" s="116" t="s">
        <v>77</v>
      </c>
      <c r="C12" s="115" t="s">
        <v>82</v>
      </c>
      <c r="D12" s="88">
        <v>2</v>
      </c>
      <c r="E12" s="264">
        <v>3</v>
      </c>
      <c r="F12" s="564" t="s">
        <v>48</v>
      </c>
      <c r="G12" s="565"/>
    </row>
    <row r="13" spans="1:7" ht="15" customHeight="1" thickBot="1" x14ac:dyDescent="0.3">
      <c r="A13" s="567"/>
      <c r="B13" s="120" t="s">
        <v>16</v>
      </c>
      <c r="C13" s="115" t="s">
        <v>82</v>
      </c>
      <c r="D13" s="88">
        <v>2</v>
      </c>
      <c r="E13" s="264">
        <v>1</v>
      </c>
      <c r="F13" s="564" t="s">
        <v>48</v>
      </c>
      <c r="G13" s="565"/>
    </row>
    <row r="14" spans="1:7" ht="30.75" thickBot="1" x14ac:dyDescent="0.3">
      <c r="A14" s="567"/>
      <c r="B14" s="120" t="s">
        <v>17</v>
      </c>
      <c r="C14" s="115" t="s">
        <v>82</v>
      </c>
      <c r="D14" s="88">
        <v>1</v>
      </c>
      <c r="E14" s="264">
        <v>1</v>
      </c>
      <c r="F14" s="564" t="s">
        <v>48</v>
      </c>
      <c r="G14" s="565"/>
    </row>
    <row r="15" spans="1:7" ht="15.75" customHeight="1" thickBot="1" x14ac:dyDescent="0.3">
      <c r="A15" s="568"/>
      <c r="B15" s="117" t="s">
        <v>18</v>
      </c>
      <c r="C15" s="115" t="s">
        <v>82</v>
      </c>
      <c r="D15" s="88">
        <v>1</v>
      </c>
      <c r="E15" s="264">
        <v>1</v>
      </c>
      <c r="F15" s="564" t="s">
        <v>48</v>
      </c>
      <c r="G15" s="565"/>
    </row>
    <row r="16" spans="1:7" ht="15" customHeight="1" thickBot="1" x14ac:dyDescent="0.3">
      <c r="A16" s="566" t="s">
        <v>26</v>
      </c>
      <c r="B16" s="116" t="s">
        <v>27</v>
      </c>
      <c r="C16" s="115" t="s">
        <v>82</v>
      </c>
      <c r="D16" s="88">
        <v>2</v>
      </c>
      <c r="E16" s="264">
        <v>2</v>
      </c>
      <c r="F16" s="564" t="s">
        <v>48</v>
      </c>
      <c r="G16" s="565"/>
    </row>
    <row r="17" spans="1:7" ht="15" customHeight="1" thickBot="1" x14ac:dyDescent="0.3">
      <c r="A17" s="567"/>
      <c r="B17" s="120" t="s">
        <v>29</v>
      </c>
      <c r="C17" s="115" t="s">
        <v>83</v>
      </c>
      <c r="D17" s="88">
        <v>3</v>
      </c>
      <c r="E17" s="264">
        <v>3</v>
      </c>
      <c r="F17" s="564" t="s">
        <v>48</v>
      </c>
      <c r="G17" s="565"/>
    </row>
    <row r="18" spans="1:7" ht="15.75" customHeight="1" thickBot="1" x14ac:dyDescent="0.3">
      <c r="A18" s="568"/>
      <c r="B18" s="117" t="s">
        <v>28</v>
      </c>
      <c r="C18" s="115" t="s">
        <v>83</v>
      </c>
      <c r="D18" s="88">
        <v>3</v>
      </c>
      <c r="E18" s="264">
        <v>3</v>
      </c>
      <c r="F18" s="564" t="s">
        <v>48</v>
      </c>
      <c r="G18" s="565"/>
    </row>
    <row r="19" spans="1:7" ht="15" customHeight="1" thickBot="1" x14ac:dyDescent="0.3">
      <c r="A19" s="566" t="s">
        <v>84</v>
      </c>
      <c r="B19" s="116" t="s">
        <v>78</v>
      </c>
      <c r="C19" s="115" t="s">
        <v>82</v>
      </c>
      <c r="D19" s="88">
        <v>2</v>
      </c>
      <c r="E19" s="264">
        <v>2</v>
      </c>
      <c r="F19" s="564" t="s">
        <v>48</v>
      </c>
      <c r="G19" s="565"/>
    </row>
    <row r="20" spans="1:7" ht="15" customHeight="1" thickBot="1" x14ac:dyDescent="0.3">
      <c r="A20" s="567"/>
      <c r="B20" s="120" t="s">
        <v>21</v>
      </c>
      <c r="C20" s="115" t="s">
        <v>82</v>
      </c>
      <c r="D20" s="88">
        <v>2</v>
      </c>
      <c r="E20" s="264">
        <v>2</v>
      </c>
      <c r="F20" s="564" t="s">
        <v>48</v>
      </c>
      <c r="G20" s="565"/>
    </row>
    <row r="21" spans="1:7" ht="15.75" customHeight="1" thickBot="1" x14ac:dyDescent="0.3">
      <c r="A21" s="568"/>
      <c r="B21" s="117" t="s">
        <v>22</v>
      </c>
      <c r="C21" s="115" t="s">
        <v>82</v>
      </c>
      <c r="D21" s="88">
        <v>1</v>
      </c>
      <c r="E21" s="264">
        <v>1</v>
      </c>
      <c r="F21" s="564" t="s">
        <v>48</v>
      </c>
      <c r="G21" s="565"/>
    </row>
    <row r="22" spans="1:7" ht="15" customHeight="1" thickBot="1" x14ac:dyDescent="0.3">
      <c r="A22" s="206" t="s">
        <v>146</v>
      </c>
      <c r="B22" s="116" t="s">
        <v>34</v>
      </c>
      <c r="C22" s="115" t="s">
        <v>82</v>
      </c>
      <c r="D22" s="88">
        <v>2</v>
      </c>
      <c r="E22" s="265">
        <v>2</v>
      </c>
      <c r="F22" s="564" t="s">
        <v>48</v>
      </c>
      <c r="G22" s="565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8">
        <v>1</v>
      </c>
      <c r="E23" s="264">
        <v>1</v>
      </c>
      <c r="F23" s="564" t="s">
        <v>48</v>
      </c>
      <c r="G23" s="565"/>
    </row>
    <row r="24" spans="1:7" ht="15.75" customHeight="1" thickBot="1" x14ac:dyDescent="0.3">
      <c r="A24" s="603" t="s">
        <v>85</v>
      </c>
      <c r="B24" s="604"/>
      <c r="C24" s="121"/>
      <c r="D24" s="89">
        <v>1</v>
      </c>
      <c r="E24" s="266" t="s">
        <v>14</v>
      </c>
      <c r="F24" s="564" t="s">
        <v>48</v>
      </c>
      <c r="G24" s="565"/>
    </row>
    <row r="25" spans="1:7" ht="15.75" thickBot="1" x14ac:dyDescent="0.3">
      <c r="A25" s="400" t="s">
        <v>79</v>
      </c>
      <c r="B25" s="401"/>
      <c r="C25" s="401"/>
      <c r="D25" s="91">
        <f>SUM(D9:D24)</f>
        <v>31</v>
      </c>
      <c r="E25" s="267">
        <f t="shared" ref="E25" si="0">SUM(E9:E24)</f>
        <v>30</v>
      </c>
      <c r="F25" s="613"/>
      <c r="G25" s="614"/>
    </row>
    <row r="26" spans="1:7" ht="15.75" customHeight="1" thickBot="1" x14ac:dyDescent="0.3">
      <c r="A26" s="618" t="s">
        <v>80</v>
      </c>
      <c r="B26" s="619"/>
      <c r="C26" s="619"/>
      <c r="D26" s="619"/>
      <c r="E26" s="619"/>
      <c r="F26" s="619"/>
      <c r="G26" s="620"/>
    </row>
    <row r="27" spans="1:7" ht="26.25" customHeight="1" thickBot="1" x14ac:dyDescent="0.3">
      <c r="A27" s="615" t="s">
        <v>94</v>
      </c>
      <c r="B27" s="128" t="s">
        <v>102</v>
      </c>
      <c r="C27" s="122"/>
      <c r="D27" s="207">
        <v>1</v>
      </c>
      <c r="E27" s="281">
        <v>1</v>
      </c>
      <c r="F27" s="564" t="s">
        <v>48</v>
      </c>
      <c r="G27" s="565"/>
    </row>
    <row r="28" spans="1:7" ht="29.25" customHeight="1" thickBot="1" x14ac:dyDescent="0.3">
      <c r="A28" s="616"/>
      <c r="B28" s="125" t="s">
        <v>191</v>
      </c>
      <c r="C28" s="123"/>
      <c r="D28" s="89"/>
      <c r="E28" s="266">
        <v>1</v>
      </c>
      <c r="F28" s="564" t="s">
        <v>48</v>
      </c>
      <c r="G28" s="565"/>
    </row>
    <row r="29" spans="1:7" ht="30.75" customHeight="1" thickBot="1" x14ac:dyDescent="0.3">
      <c r="A29" s="617"/>
      <c r="B29" s="127" t="s">
        <v>101</v>
      </c>
      <c r="C29" s="124"/>
      <c r="D29" s="110">
        <v>1</v>
      </c>
      <c r="E29" s="271">
        <v>1</v>
      </c>
      <c r="F29" s="564" t="s">
        <v>48</v>
      </c>
      <c r="G29" s="565"/>
    </row>
    <row r="30" spans="1:7" ht="15.75" thickBot="1" x14ac:dyDescent="0.3">
      <c r="A30" s="96"/>
      <c r="B30" s="98" t="s">
        <v>86</v>
      </c>
      <c r="C30" s="97"/>
      <c r="D30" s="111">
        <f>SUM(D27:D29)+D25</f>
        <v>33</v>
      </c>
      <c r="E30" s="272">
        <f>SUM(E27:E29)+E25</f>
        <v>33</v>
      </c>
      <c r="F30" s="608"/>
      <c r="G30" s="505"/>
    </row>
    <row r="31" spans="1:7" ht="47.25" customHeight="1" thickBot="1" x14ac:dyDescent="0.3">
      <c r="A31" s="400" t="s">
        <v>81</v>
      </c>
      <c r="B31" s="401"/>
      <c r="C31" s="401"/>
      <c r="D31" s="81">
        <v>34</v>
      </c>
      <c r="E31" s="279">
        <v>34</v>
      </c>
      <c r="F31" s="611"/>
      <c r="G31" s="612"/>
    </row>
    <row r="32" spans="1:7" ht="15.75" thickBot="1" x14ac:dyDescent="0.3">
      <c r="A32" s="504" t="s">
        <v>103</v>
      </c>
      <c r="B32" s="557"/>
      <c r="C32" s="130"/>
      <c r="D32" s="131">
        <v>34</v>
      </c>
      <c r="E32" s="274">
        <v>34</v>
      </c>
      <c r="F32" s="558"/>
      <c r="G32" s="559"/>
    </row>
    <row r="33" spans="1:7" ht="15.75" thickBot="1" x14ac:dyDescent="0.3">
      <c r="A33" s="560" t="s">
        <v>51</v>
      </c>
      <c r="B33" s="561"/>
      <c r="C33" s="199"/>
      <c r="D33" s="133">
        <f>D30*D32</f>
        <v>1122</v>
      </c>
      <c r="E33" s="275">
        <f>E30*E32</f>
        <v>1122</v>
      </c>
      <c r="F33" s="562">
        <f>SUM(D33+E33)</f>
        <v>2244</v>
      </c>
      <c r="G33" s="563"/>
    </row>
    <row r="35" spans="1:7" ht="15.75" thickBot="1" x14ac:dyDescent="0.3"/>
    <row r="36" spans="1:7" x14ac:dyDescent="0.25">
      <c r="A36" s="491" t="s">
        <v>193</v>
      </c>
      <c r="B36" s="492"/>
      <c r="C36" s="492"/>
      <c r="D36" s="492"/>
      <c r="E36" s="493"/>
    </row>
    <row r="37" spans="1:7" ht="15.75" thickBot="1" x14ac:dyDescent="0.3">
      <c r="A37" s="494"/>
      <c r="B37" s="495"/>
      <c r="C37" s="495"/>
      <c r="D37" s="495"/>
      <c r="E37" s="496"/>
    </row>
    <row r="38" spans="1:7" ht="15.75" x14ac:dyDescent="0.25">
      <c r="A38" s="602" t="s">
        <v>205</v>
      </c>
      <c r="B38" s="602" t="s">
        <v>206</v>
      </c>
      <c r="C38" s="599" t="s">
        <v>238</v>
      </c>
      <c r="D38" s="600"/>
      <c r="E38" s="601"/>
    </row>
    <row r="39" spans="1:7" ht="16.5" thickBot="1" x14ac:dyDescent="0.3">
      <c r="A39" s="498"/>
      <c r="B39" s="498"/>
      <c r="C39" s="382"/>
      <c r="D39" s="382" t="s">
        <v>239</v>
      </c>
      <c r="E39" s="382" t="s">
        <v>240</v>
      </c>
    </row>
    <row r="40" spans="1:7" ht="69.75" customHeight="1" thickBot="1" x14ac:dyDescent="0.3">
      <c r="A40" s="347" t="s">
        <v>207</v>
      </c>
      <c r="B40" s="381" t="s">
        <v>194</v>
      </c>
      <c r="C40" s="383"/>
      <c r="D40" s="371">
        <v>1</v>
      </c>
      <c r="E40" s="384">
        <v>1</v>
      </c>
    </row>
    <row r="41" spans="1:7" ht="126" customHeight="1" thickBot="1" x14ac:dyDescent="0.3">
      <c r="A41" s="359" t="s">
        <v>208</v>
      </c>
      <c r="B41" s="381" t="s">
        <v>221</v>
      </c>
      <c r="C41" s="383"/>
      <c r="D41" s="371">
        <v>1</v>
      </c>
      <c r="E41" s="384">
        <v>1</v>
      </c>
    </row>
    <row r="42" spans="1:7" ht="16.5" thickBot="1" x14ac:dyDescent="0.3">
      <c r="A42" s="501" t="s">
        <v>209</v>
      </c>
      <c r="B42" s="381" t="s">
        <v>223</v>
      </c>
      <c r="C42" s="383"/>
      <c r="D42" s="371">
        <v>1</v>
      </c>
      <c r="E42" s="384">
        <v>1</v>
      </c>
    </row>
    <row r="43" spans="1:7" ht="16.5" thickBot="1" x14ac:dyDescent="0.3">
      <c r="A43" s="502"/>
      <c r="B43" s="385" t="s">
        <v>224</v>
      </c>
      <c r="C43" s="383"/>
      <c r="D43" s="371">
        <v>1</v>
      </c>
      <c r="E43" s="384">
        <v>1</v>
      </c>
    </row>
    <row r="44" spans="1:7" ht="16.5" thickBot="1" x14ac:dyDescent="0.3">
      <c r="A44" s="502"/>
      <c r="B44" s="385" t="s">
        <v>225</v>
      </c>
      <c r="C44" s="383"/>
      <c r="D44" s="371">
        <v>2</v>
      </c>
      <c r="E44" s="384">
        <v>2</v>
      </c>
    </row>
    <row r="45" spans="1:7" ht="51.75" customHeight="1" thickBot="1" x14ac:dyDescent="0.3">
      <c r="A45" s="503"/>
      <c r="B45" s="381" t="s">
        <v>226</v>
      </c>
      <c r="C45" s="352"/>
      <c r="D45" s="353">
        <v>2</v>
      </c>
      <c r="E45" s="391">
        <v>2</v>
      </c>
    </row>
    <row r="46" spans="1:7" ht="16.5" thickBot="1" x14ac:dyDescent="0.3">
      <c r="A46" s="501" t="s">
        <v>210</v>
      </c>
      <c r="B46" s="381" t="s">
        <v>201</v>
      </c>
      <c r="C46" s="386"/>
      <c r="D46" s="387">
        <v>0.5</v>
      </c>
      <c r="E46" s="384">
        <v>0.5</v>
      </c>
    </row>
    <row r="47" spans="1:7" ht="50.25" customHeight="1" thickBot="1" x14ac:dyDescent="0.3">
      <c r="A47" s="503"/>
      <c r="B47" s="381" t="s">
        <v>202</v>
      </c>
      <c r="C47" s="383"/>
      <c r="D47" s="15">
        <v>0.5</v>
      </c>
      <c r="E47" s="389">
        <v>0.5</v>
      </c>
    </row>
    <row r="48" spans="1:7" ht="76.5" customHeight="1" thickBot="1" x14ac:dyDescent="0.3">
      <c r="A48" s="359" t="s">
        <v>211</v>
      </c>
      <c r="B48" s="360" t="s">
        <v>204</v>
      </c>
      <c r="C48" s="388"/>
      <c r="D48" s="389">
        <v>0.5</v>
      </c>
      <c r="E48" s="384">
        <v>0.5</v>
      </c>
    </row>
    <row r="49" spans="1:5" ht="95.25" customHeight="1" thickBot="1" x14ac:dyDescent="0.3">
      <c r="A49" s="392" t="s">
        <v>227</v>
      </c>
      <c r="B49" s="393" t="s">
        <v>228</v>
      </c>
      <c r="C49" s="383"/>
      <c r="D49" s="15">
        <v>0.5</v>
      </c>
      <c r="E49" s="354">
        <v>0.5</v>
      </c>
    </row>
    <row r="50" spans="1:5" ht="15.75" thickBot="1" x14ac:dyDescent="0.3">
      <c r="A50" s="453" t="s">
        <v>36</v>
      </c>
      <c r="B50" s="454"/>
      <c r="C50" s="394"/>
      <c r="D50" s="387">
        <f>SUM(D40:D49)</f>
        <v>10</v>
      </c>
      <c r="E50" s="390">
        <f>SUM(E40:E49)</f>
        <v>10</v>
      </c>
    </row>
    <row r="51" spans="1:5" ht="15.75" thickBot="1" x14ac:dyDescent="0.3">
      <c r="A51" s="453" t="s">
        <v>217</v>
      </c>
      <c r="B51" s="454"/>
      <c r="C51" s="395"/>
      <c r="D51" s="15">
        <v>340</v>
      </c>
      <c r="E51" s="391">
        <v>340</v>
      </c>
    </row>
    <row r="52" spans="1:5" ht="16.5" thickBot="1" x14ac:dyDescent="0.3">
      <c r="B52" s="397" t="s">
        <v>236</v>
      </c>
      <c r="C52" s="371"/>
      <c r="D52" s="371"/>
      <c r="E52" s="331">
        <f>SUM(D51+E51)</f>
        <v>680</v>
      </c>
    </row>
  </sheetData>
  <mergeCells count="53">
    <mergeCell ref="A46:A47"/>
    <mergeCell ref="A50:B50"/>
    <mergeCell ref="A51:B51"/>
    <mergeCell ref="A36:E37"/>
    <mergeCell ref="A38:A39"/>
    <mergeCell ref="B38:B39"/>
    <mergeCell ref="C38:E38"/>
    <mergeCell ref="A42:A45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30:G30"/>
    <mergeCell ref="F22:G22"/>
    <mergeCell ref="F23:G23"/>
    <mergeCell ref="A24:B24"/>
    <mergeCell ref="F24:G24"/>
    <mergeCell ref="A25:C25"/>
    <mergeCell ref="F25:G25"/>
    <mergeCell ref="A26:G26"/>
    <mergeCell ref="A27:A29"/>
    <mergeCell ref="F27:G27"/>
    <mergeCell ref="F28:G28"/>
    <mergeCell ref="F29:G29"/>
    <mergeCell ref="A31:C31"/>
    <mergeCell ref="F31:G31"/>
    <mergeCell ref="A32:B32"/>
    <mergeCell ref="F32:G32"/>
    <mergeCell ref="A33:B33"/>
    <mergeCell ref="F33:G33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G50"/>
  <sheetViews>
    <sheetView workbookViewId="0">
      <selection activeCell="N51" sqref="N51"/>
    </sheetView>
  </sheetViews>
  <sheetFormatPr defaultRowHeight="15" x14ac:dyDescent="0.25"/>
  <cols>
    <col min="1" max="1" width="34.28515625" customWidth="1"/>
    <col min="2" max="2" width="24" customWidth="1"/>
    <col min="3" max="3" width="7" customWidth="1"/>
    <col min="4" max="4" width="11.28515625" customWidth="1"/>
    <col min="5" max="5" width="11.85546875" customWidth="1"/>
    <col min="7" max="7" width="31" customWidth="1"/>
  </cols>
  <sheetData>
    <row r="1" spans="1:7" x14ac:dyDescent="0.25">
      <c r="A1" s="425" t="s">
        <v>0</v>
      </c>
      <c r="B1" s="425"/>
      <c r="C1" s="425"/>
      <c r="D1" s="425"/>
      <c r="E1" s="580"/>
      <c r="F1" s="580"/>
      <c r="G1" s="580"/>
    </row>
    <row r="2" spans="1:7" ht="15" customHeight="1" x14ac:dyDescent="0.25">
      <c r="A2" s="425" t="s">
        <v>150</v>
      </c>
      <c r="B2" s="425"/>
      <c r="C2" s="425"/>
      <c r="D2" s="425"/>
      <c r="E2" s="580"/>
      <c r="F2" s="580"/>
      <c r="G2" s="580"/>
    </row>
    <row r="3" spans="1:7" x14ac:dyDescent="0.25">
      <c r="A3" s="425" t="s">
        <v>1</v>
      </c>
      <c r="B3" s="425"/>
      <c r="C3" s="425"/>
      <c r="D3" s="425"/>
      <c r="E3" s="580"/>
      <c r="F3" s="580"/>
      <c r="G3" s="580"/>
    </row>
    <row r="4" spans="1:7" x14ac:dyDescent="0.25">
      <c r="A4" s="425" t="s">
        <v>142</v>
      </c>
      <c r="B4" s="425"/>
      <c r="C4" s="425"/>
      <c r="D4" s="425"/>
      <c r="E4" s="580"/>
      <c r="F4" s="580"/>
      <c r="G4" s="580"/>
    </row>
    <row r="5" spans="1:7" ht="15.75" thickBot="1" x14ac:dyDescent="0.3">
      <c r="A5" s="198"/>
      <c r="B5" s="198"/>
      <c r="C5" s="198"/>
      <c r="D5" s="198"/>
    </row>
    <row r="6" spans="1:7" ht="33.75" customHeight="1" x14ac:dyDescent="0.25">
      <c r="A6" s="426" t="s">
        <v>2</v>
      </c>
      <c r="B6" s="430" t="s">
        <v>3</v>
      </c>
      <c r="C6" s="581" t="s">
        <v>75</v>
      </c>
      <c r="D6" s="521" t="s">
        <v>36</v>
      </c>
      <c r="E6" s="522"/>
      <c r="F6" s="434" t="s">
        <v>4</v>
      </c>
      <c r="G6" s="436"/>
    </row>
    <row r="7" spans="1:7" ht="96" customHeight="1" thickBot="1" x14ac:dyDescent="0.3">
      <c r="A7" s="429"/>
      <c r="B7" s="433"/>
      <c r="C7" s="582"/>
      <c r="D7" s="126" t="s">
        <v>97</v>
      </c>
      <c r="E7" s="263" t="s">
        <v>96</v>
      </c>
      <c r="F7" s="583"/>
      <c r="G7" s="584"/>
    </row>
    <row r="8" spans="1:7" ht="15" customHeight="1" thickBot="1" x14ac:dyDescent="0.3">
      <c r="A8" s="585" t="s">
        <v>76</v>
      </c>
      <c r="B8" s="586"/>
      <c r="C8" s="586"/>
      <c r="D8" s="586"/>
      <c r="E8" s="586"/>
      <c r="F8" s="586"/>
      <c r="G8" s="587"/>
    </row>
    <row r="9" spans="1:7" ht="32.25" customHeight="1" x14ac:dyDescent="0.25">
      <c r="A9" s="588" t="s">
        <v>7</v>
      </c>
      <c r="B9" s="116" t="s">
        <v>8</v>
      </c>
      <c r="C9" s="114" t="s">
        <v>82</v>
      </c>
      <c r="D9" s="87">
        <v>2</v>
      </c>
      <c r="E9" s="264">
        <v>2</v>
      </c>
      <c r="F9" s="609" t="s">
        <v>48</v>
      </c>
      <c r="G9" s="610"/>
    </row>
    <row r="10" spans="1:7" ht="15.75" customHeight="1" thickBot="1" x14ac:dyDescent="0.3">
      <c r="A10" s="589"/>
      <c r="B10" s="117" t="s">
        <v>9</v>
      </c>
      <c r="C10" s="115" t="s">
        <v>82</v>
      </c>
      <c r="D10" s="88">
        <v>3</v>
      </c>
      <c r="E10" s="264">
        <v>3</v>
      </c>
      <c r="F10" s="609" t="s">
        <v>48</v>
      </c>
      <c r="G10" s="610"/>
    </row>
    <row r="11" spans="1:7" ht="15.75" customHeight="1" thickBot="1" x14ac:dyDescent="0.3">
      <c r="A11" s="118" t="s">
        <v>10</v>
      </c>
      <c r="B11" s="119" t="s">
        <v>11</v>
      </c>
      <c r="C11" s="115" t="s">
        <v>82</v>
      </c>
      <c r="D11" s="88">
        <v>3</v>
      </c>
      <c r="E11" s="264">
        <v>3</v>
      </c>
      <c r="F11" s="609" t="s">
        <v>48</v>
      </c>
      <c r="G11" s="610"/>
    </row>
    <row r="12" spans="1:7" ht="45" x14ac:dyDescent="0.25">
      <c r="A12" s="566" t="s">
        <v>12</v>
      </c>
      <c r="B12" s="116" t="s">
        <v>77</v>
      </c>
      <c r="C12" s="115" t="s">
        <v>83</v>
      </c>
      <c r="D12" s="88">
        <v>4</v>
      </c>
      <c r="E12" s="264">
        <v>4</v>
      </c>
      <c r="F12" s="609" t="s">
        <v>48</v>
      </c>
      <c r="G12" s="610"/>
    </row>
    <row r="13" spans="1:7" ht="15" customHeight="1" x14ac:dyDescent="0.25">
      <c r="A13" s="567"/>
      <c r="B13" s="120" t="s">
        <v>16</v>
      </c>
      <c r="C13" s="115" t="s">
        <v>83</v>
      </c>
      <c r="D13" s="88">
        <v>3</v>
      </c>
      <c r="E13" s="264">
        <v>3</v>
      </c>
      <c r="F13" s="609" t="s">
        <v>48</v>
      </c>
      <c r="G13" s="610"/>
    </row>
    <row r="14" spans="1:7" ht="30" x14ac:dyDescent="0.25">
      <c r="A14" s="567"/>
      <c r="B14" s="120" t="s">
        <v>17</v>
      </c>
      <c r="C14" s="115" t="s">
        <v>83</v>
      </c>
      <c r="D14" s="88">
        <v>1</v>
      </c>
      <c r="E14" s="264">
        <v>1</v>
      </c>
      <c r="F14" s="609" t="s">
        <v>48</v>
      </c>
      <c r="G14" s="610"/>
    </row>
    <row r="15" spans="1:7" ht="15.75" customHeight="1" thickBot="1" x14ac:dyDescent="0.3">
      <c r="A15" s="568"/>
      <c r="B15" s="117" t="s">
        <v>18</v>
      </c>
      <c r="C15" s="115" t="s">
        <v>82</v>
      </c>
      <c r="D15" s="88">
        <v>1</v>
      </c>
      <c r="E15" s="264">
        <v>1</v>
      </c>
      <c r="F15" s="609" t="s">
        <v>48</v>
      </c>
      <c r="G15" s="610"/>
    </row>
    <row r="16" spans="1:7" ht="15" customHeight="1" x14ac:dyDescent="0.25">
      <c r="A16" s="566" t="s">
        <v>26</v>
      </c>
      <c r="B16" s="116" t="s">
        <v>27</v>
      </c>
      <c r="C16" s="115" t="s">
        <v>82</v>
      </c>
      <c r="D16" s="88">
        <v>2</v>
      </c>
      <c r="E16" s="264">
        <v>2</v>
      </c>
      <c r="F16" s="609" t="s">
        <v>48</v>
      </c>
      <c r="G16" s="610"/>
    </row>
    <row r="17" spans="1:7" ht="15" customHeight="1" x14ac:dyDescent="0.25">
      <c r="A17" s="567"/>
      <c r="B17" s="120" t="s">
        <v>29</v>
      </c>
      <c r="C17" s="115" t="s">
        <v>82</v>
      </c>
      <c r="D17" s="88">
        <v>1</v>
      </c>
      <c r="E17" s="264">
        <v>1</v>
      </c>
      <c r="F17" s="609" t="s">
        <v>48</v>
      </c>
      <c r="G17" s="610"/>
    </row>
    <row r="18" spans="1:7" ht="15.75" customHeight="1" thickBot="1" x14ac:dyDescent="0.3">
      <c r="A18" s="568"/>
      <c r="B18" s="117" t="s">
        <v>28</v>
      </c>
      <c r="C18" s="115" t="s">
        <v>82</v>
      </c>
      <c r="D18" s="88">
        <v>1</v>
      </c>
      <c r="E18" s="264">
        <v>1</v>
      </c>
      <c r="F18" s="609" t="s">
        <v>48</v>
      </c>
      <c r="G18" s="610"/>
    </row>
    <row r="19" spans="1:7" ht="15" customHeight="1" x14ac:dyDescent="0.25">
      <c r="A19" s="566" t="s">
        <v>84</v>
      </c>
      <c r="B19" s="116" t="s">
        <v>78</v>
      </c>
      <c r="C19" s="115" t="s">
        <v>82</v>
      </c>
      <c r="D19" s="88">
        <v>2</v>
      </c>
      <c r="E19" s="264">
        <v>2</v>
      </c>
      <c r="F19" s="609" t="s">
        <v>48</v>
      </c>
      <c r="G19" s="610"/>
    </row>
    <row r="20" spans="1:7" ht="15" customHeight="1" x14ac:dyDescent="0.25">
      <c r="A20" s="567"/>
      <c r="B20" s="120" t="s">
        <v>21</v>
      </c>
      <c r="C20" s="115" t="s">
        <v>83</v>
      </c>
      <c r="D20" s="88">
        <v>4</v>
      </c>
      <c r="E20" s="264">
        <v>4</v>
      </c>
      <c r="F20" s="609" t="s">
        <v>48</v>
      </c>
      <c r="G20" s="610"/>
    </row>
    <row r="21" spans="1:7" ht="15.75" customHeight="1" thickBot="1" x14ac:dyDescent="0.3">
      <c r="A21" s="568"/>
      <c r="B21" s="117" t="s">
        <v>22</v>
      </c>
      <c r="C21" s="115" t="s">
        <v>82</v>
      </c>
      <c r="D21" s="88">
        <v>1</v>
      </c>
      <c r="E21" s="264">
        <v>1</v>
      </c>
      <c r="F21" s="609" t="s">
        <v>48</v>
      </c>
      <c r="G21" s="610"/>
    </row>
    <row r="22" spans="1:7" ht="15" customHeight="1" x14ac:dyDescent="0.25">
      <c r="A22" s="206" t="s">
        <v>146</v>
      </c>
      <c r="B22" s="116" t="s">
        <v>34</v>
      </c>
      <c r="C22" s="115" t="s">
        <v>82</v>
      </c>
      <c r="D22" s="88">
        <v>2</v>
      </c>
      <c r="E22" s="265">
        <v>2</v>
      </c>
      <c r="F22" s="609" t="s">
        <v>48</v>
      </c>
      <c r="G22" s="610"/>
    </row>
    <row r="23" spans="1:7" ht="30.75" thickBot="1" x14ac:dyDescent="0.3">
      <c r="A23" s="201" t="s">
        <v>147</v>
      </c>
      <c r="B23" s="117" t="s">
        <v>147</v>
      </c>
      <c r="C23" s="115" t="s">
        <v>82</v>
      </c>
      <c r="D23" s="88">
        <v>1</v>
      </c>
      <c r="E23" s="264">
        <v>1</v>
      </c>
      <c r="F23" s="609" t="s">
        <v>48</v>
      </c>
      <c r="G23" s="610"/>
    </row>
    <row r="24" spans="1:7" ht="15.75" customHeight="1" thickBot="1" x14ac:dyDescent="0.3">
      <c r="A24" s="603" t="s">
        <v>85</v>
      </c>
      <c r="B24" s="604"/>
      <c r="C24" s="121"/>
      <c r="D24" s="89">
        <v>1</v>
      </c>
      <c r="E24" s="266" t="s">
        <v>14</v>
      </c>
      <c r="F24" s="609" t="s">
        <v>48</v>
      </c>
      <c r="G24" s="610"/>
    </row>
    <row r="25" spans="1:7" ht="15.75" thickBot="1" x14ac:dyDescent="0.3">
      <c r="A25" s="400" t="s">
        <v>79</v>
      </c>
      <c r="B25" s="401"/>
      <c r="C25" s="401"/>
      <c r="D25" s="79">
        <f>SUM(D9:D24)</f>
        <v>32</v>
      </c>
      <c r="E25" s="267">
        <f t="shared" ref="E25" si="0">SUM(E9:E24)</f>
        <v>31</v>
      </c>
      <c r="F25" s="613"/>
      <c r="G25" s="614"/>
    </row>
    <row r="26" spans="1:7" ht="15.75" customHeight="1" thickBot="1" x14ac:dyDescent="0.3">
      <c r="A26" s="585" t="s">
        <v>80</v>
      </c>
      <c r="B26" s="586"/>
      <c r="C26" s="586"/>
      <c r="D26" s="586"/>
      <c r="E26" s="586"/>
      <c r="F26" s="586"/>
      <c r="G26" s="587"/>
    </row>
    <row r="27" spans="1:7" ht="15.75" thickBot="1" x14ac:dyDescent="0.3">
      <c r="A27" s="92" t="s">
        <v>14</v>
      </c>
      <c r="B27" s="138" t="s">
        <v>102</v>
      </c>
      <c r="C27" s="137"/>
      <c r="D27" s="208">
        <v>1</v>
      </c>
      <c r="E27" s="276">
        <v>1</v>
      </c>
      <c r="F27" s="609" t="s">
        <v>48</v>
      </c>
      <c r="G27" s="610"/>
    </row>
    <row r="28" spans="1:7" ht="15.75" thickBot="1" x14ac:dyDescent="0.3">
      <c r="A28" s="92"/>
      <c r="B28" s="94" t="s">
        <v>86</v>
      </c>
      <c r="C28" s="80"/>
      <c r="D28" s="209">
        <f>SUM(D25+D27)</f>
        <v>33</v>
      </c>
      <c r="E28" s="280">
        <f>SUM(E25+E27)</f>
        <v>32</v>
      </c>
      <c r="F28" s="608"/>
      <c r="G28" s="505"/>
    </row>
    <row r="29" spans="1:7" ht="47.25" customHeight="1" thickBot="1" x14ac:dyDescent="0.3">
      <c r="A29" s="400" t="s">
        <v>81</v>
      </c>
      <c r="B29" s="401"/>
      <c r="C29" s="401"/>
      <c r="D29" s="81">
        <v>34</v>
      </c>
      <c r="E29" s="279">
        <v>34</v>
      </c>
      <c r="F29" s="611"/>
      <c r="G29" s="612"/>
    </row>
    <row r="30" spans="1:7" ht="15.75" thickBot="1" x14ac:dyDescent="0.3">
      <c r="A30" s="504" t="s">
        <v>103</v>
      </c>
      <c r="B30" s="557"/>
      <c r="C30" s="130"/>
      <c r="D30" s="131">
        <v>34</v>
      </c>
      <c r="E30" s="274">
        <v>34</v>
      </c>
      <c r="F30" s="558"/>
      <c r="G30" s="559"/>
    </row>
    <row r="31" spans="1:7" ht="15.75" thickBot="1" x14ac:dyDescent="0.3">
      <c r="A31" s="560" t="s">
        <v>51</v>
      </c>
      <c r="B31" s="561"/>
      <c r="C31" s="199"/>
      <c r="D31" s="133">
        <f>D28*D30</f>
        <v>1122</v>
      </c>
      <c r="E31" s="275">
        <f>E28*E30</f>
        <v>1088</v>
      </c>
      <c r="F31" s="562">
        <f>SUM(D31+E31)</f>
        <v>2210</v>
      </c>
      <c r="G31" s="563"/>
    </row>
    <row r="33" spans="1:5" ht="15.75" thickBot="1" x14ac:dyDescent="0.3"/>
    <row r="34" spans="1:5" x14ac:dyDescent="0.25">
      <c r="A34" s="491" t="s">
        <v>193</v>
      </c>
      <c r="B34" s="492"/>
      <c r="C34" s="492"/>
      <c r="D34" s="492"/>
      <c r="E34" s="493"/>
    </row>
    <row r="35" spans="1:5" ht="15.75" thickBot="1" x14ac:dyDescent="0.3">
      <c r="A35" s="494"/>
      <c r="B35" s="495"/>
      <c r="C35" s="495"/>
      <c r="D35" s="495"/>
      <c r="E35" s="496"/>
    </row>
    <row r="36" spans="1:5" ht="15.75" x14ac:dyDescent="0.25">
      <c r="A36" s="602" t="s">
        <v>205</v>
      </c>
      <c r="B36" s="602" t="s">
        <v>206</v>
      </c>
      <c r="C36" s="599" t="s">
        <v>238</v>
      </c>
      <c r="D36" s="600"/>
      <c r="E36" s="601"/>
    </row>
    <row r="37" spans="1:5" ht="16.5" thickBot="1" x14ac:dyDescent="0.3">
      <c r="A37" s="498"/>
      <c r="B37" s="498"/>
      <c r="C37" s="382"/>
      <c r="D37" s="382" t="s">
        <v>239</v>
      </c>
      <c r="E37" s="382" t="s">
        <v>240</v>
      </c>
    </row>
    <row r="38" spans="1:5" ht="66" customHeight="1" thickBot="1" x14ac:dyDescent="0.3">
      <c r="A38" s="347" t="s">
        <v>207</v>
      </c>
      <c r="B38" s="381" t="s">
        <v>194</v>
      </c>
      <c r="C38" s="383"/>
      <c r="D38" s="371">
        <v>1</v>
      </c>
      <c r="E38" s="384">
        <v>1</v>
      </c>
    </row>
    <row r="39" spans="1:5" ht="138" customHeight="1" thickBot="1" x14ac:dyDescent="0.3">
      <c r="A39" s="359" t="s">
        <v>208</v>
      </c>
      <c r="B39" s="381" t="s">
        <v>221</v>
      </c>
      <c r="C39" s="383"/>
      <c r="D39" s="371">
        <v>1</v>
      </c>
      <c r="E39" s="384">
        <v>1</v>
      </c>
    </row>
    <row r="40" spans="1:5" ht="16.5" thickBot="1" x14ac:dyDescent="0.3">
      <c r="A40" s="501" t="s">
        <v>209</v>
      </c>
      <c r="B40" s="381" t="s">
        <v>223</v>
      </c>
      <c r="C40" s="383"/>
      <c r="D40" s="371">
        <v>1</v>
      </c>
      <c r="E40" s="384">
        <v>1</v>
      </c>
    </row>
    <row r="41" spans="1:5" ht="16.5" thickBot="1" x14ac:dyDescent="0.3">
      <c r="A41" s="502"/>
      <c r="B41" s="385" t="s">
        <v>224</v>
      </c>
      <c r="C41" s="383"/>
      <c r="D41" s="371">
        <v>1</v>
      </c>
      <c r="E41" s="384">
        <v>1</v>
      </c>
    </row>
    <row r="42" spans="1:5" ht="16.5" thickBot="1" x14ac:dyDescent="0.3">
      <c r="A42" s="502"/>
      <c r="B42" s="385" t="s">
        <v>225</v>
      </c>
      <c r="C42" s="383"/>
      <c r="D42" s="371">
        <v>2</v>
      </c>
      <c r="E42" s="384">
        <v>2</v>
      </c>
    </row>
    <row r="43" spans="1:5" ht="61.5" customHeight="1" thickBot="1" x14ac:dyDescent="0.3">
      <c r="A43" s="503"/>
      <c r="B43" s="381" t="s">
        <v>226</v>
      </c>
      <c r="C43" s="352"/>
      <c r="D43" s="353">
        <v>2</v>
      </c>
      <c r="E43" s="391">
        <v>2</v>
      </c>
    </row>
    <row r="44" spans="1:5" ht="16.5" thickBot="1" x14ac:dyDescent="0.3">
      <c r="A44" s="501" t="s">
        <v>210</v>
      </c>
      <c r="B44" s="381" t="s">
        <v>201</v>
      </c>
      <c r="C44" s="386"/>
      <c r="D44" s="387">
        <v>0.5</v>
      </c>
      <c r="E44" s="384">
        <v>0.5</v>
      </c>
    </row>
    <row r="45" spans="1:5" ht="52.5" customHeight="1" thickBot="1" x14ac:dyDescent="0.3">
      <c r="A45" s="503"/>
      <c r="B45" s="381" t="s">
        <v>202</v>
      </c>
      <c r="C45" s="383"/>
      <c r="D45" s="15">
        <v>0.5</v>
      </c>
      <c r="E45" s="389">
        <v>0.5</v>
      </c>
    </row>
    <row r="46" spans="1:5" ht="81.75" customHeight="1" thickBot="1" x14ac:dyDescent="0.3">
      <c r="A46" s="359" t="s">
        <v>211</v>
      </c>
      <c r="B46" s="360" t="s">
        <v>204</v>
      </c>
      <c r="C46" s="388"/>
      <c r="D46" s="389">
        <v>0.5</v>
      </c>
      <c r="E46" s="384">
        <v>0.5</v>
      </c>
    </row>
    <row r="47" spans="1:5" ht="101.25" customHeight="1" thickBot="1" x14ac:dyDescent="0.3">
      <c r="A47" s="392" t="s">
        <v>227</v>
      </c>
      <c r="B47" s="393" t="s">
        <v>228</v>
      </c>
      <c r="C47" s="383"/>
      <c r="D47" s="15">
        <v>0.5</v>
      </c>
      <c r="E47" s="354">
        <v>0.5</v>
      </c>
    </row>
    <row r="48" spans="1:5" ht="15.75" thickBot="1" x14ac:dyDescent="0.3">
      <c r="A48" s="453" t="s">
        <v>36</v>
      </c>
      <c r="B48" s="454"/>
      <c r="C48" s="394"/>
      <c r="D48" s="387">
        <f>SUM(D38:D47)</f>
        <v>10</v>
      </c>
      <c r="E48" s="390">
        <f>SUM(E38:E47)</f>
        <v>10</v>
      </c>
    </row>
    <row r="49" spans="1:5" ht="15.75" thickBot="1" x14ac:dyDescent="0.3">
      <c r="A49" s="453" t="s">
        <v>217</v>
      </c>
      <c r="B49" s="454"/>
      <c r="C49" s="395"/>
      <c r="D49" s="15">
        <v>340</v>
      </c>
      <c r="E49" s="391">
        <v>340</v>
      </c>
    </row>
    <row r="50" spans="1:5" ht="16.5" thickBot="1" x14ac:dyDescent="0.3">
      <c r="B50" s="397" t="s">
        <v>236</v>
      </c>
      <c r="C50" s="371"/>
      <c r="D50" s="371"/>
      <c r="E50" s="331">
        <f>SUM(D49+E49)</f>
        <v>680</v>
      </c>
    </row>
  </sheetData>
  <mergeCells count="50">
    <mergeCell ref="A44:A45"/>
    <mergeCell ref="A48:B48"/>
    <mergeCell ref="A49:B49"/>
    <mergeCell ref="A34:E35"/>
    <mergeCell ref="A36:A37"/>
    <mergeCell ref="B36:B37"/>
    <mergeCell ref="C36:E36"/>
    <mergeCell ref="A40:A43"/>
    <mergeCell ref="A1:G1"/>
    <mergeCell ref="A2:G2"/>
    <mergeCell ref="A3:G3"/>
    <mergeCell ref="A4:G4"/>
    <mergeCell ref="A6:A7"/>
    <mergeCell ref="B6:B7"/>
    <mergeCell ref="C6:C7"/>
    <mergeCell ref="D6:E6"/>
    <mergeCell ref="F6:G7"/>
    <mergeCell ref="A12:A15"/>
    <mergeCell ref="F12:G12"/>
    <mergeCell ref="F13:G13"/>
    <mergeCell ref="F14:G14"/>
    <mergeCell ref="F15:G15"/>
    <mergeCell ref="A8:G8"/>
    <mergeCell ref="A9:A10"/>
    <mergeCell ref="F9:G9"/>
    <mergeCell ref="F10:G10"/>
    <mergeCell ref="F11:G11"/>
    <mergeCell ref="A16:A18"/>
    <mergeCell ref="F16:G16"/>
    <mergeCell ref="F17:G17"/>
    <mergeCell ref="F18:G18"/>
    <mergeCell ref="A19:A21"/>
    <mergeCell ref="F19:G19"/>
    <mergeCell ref="F20:G20"/>
    <mergeCell ref="F21:G21"/>
    <mergeCell ref="F22:G22"/>
    <mergeCell ref="F23:G23"/>
    <mergeCell ref="A24:B24"/>
    <mergeCell ref="F24:G24"/>
    <mergeCell ref="A25:C25"/>
    <mergeCell ref="F25:G25"/>
    <mergeCell ref="A31:B31"/>
    <mergeCell ref="F31:G31"/>
    <mergeCell ref="A26:G26"/>
    <mergeCell ref="F27:G27"/>
    <mergeCell ref="F28:G28"/>
    <mergeCell ref="A29:C29"/>
    <mergeCell ref="F29:G29"/>
    <mergeCell ref="A30:B30"/>
    <mergeCell ref="F30:G30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H57"/>
  <sheetViews>
    <sheetView topLeftCell="A46" workbookViewId="0">
      <selection activeCell="F25" sqref="F25"/>
    </sheetView>
  </sheetViews>
  <sheetFormatPr defaultRowHeight="15" x14ac:dyDescent="0.25"/>
  <cols>
    <col min="1" max="1" width="30.5703125" customWidth="1"/>
    <col min="2" max="2" width="26.42578125" customWidth="1"/>
    <col min="7" max="7" width="9.140625" customWidth="1"/>
    <col min="8" max="8" width="25.28515625" customWidth="1"/>
  </cols>
  <sheetData>
    <row r="1" spans="1:8" ht="18" customHeight="1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174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187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202"/>
      <c r="B5" s="202"/>
      <c r="C5" s="202"/>
      <c r="D5" s="202"/>
      <c r="E5" s="202"/>
      <c r="F5" s="202"/>
      <c r="G5" s="202"/>
      <c r="H5" s="202"/>
    </row>
    <row r="6" spans="1:8" ht="15" customHeight="1" x14ac:dyDescent="0.25">
      <c r="A6" s="515" t="s">
        <v>2</v>
      </c>
      <c r="B6" s="518" t="s">
        <v>3</v>
      </c>
      <c r="C6" s="521" t="s">
        <v>36</v>
      </c>
      <c r="D6" s="522"/>
      <c r="E6" s="522"/>
      <c r="F6" s="522"/>
      <c r="G6" s="523"/>
      <c r="H6" s="524" t="s">
        <v>4</v>
      </c>
    </row>
    <row r="7" spans="1:8" x14ac:dyDescent="0.25">
      <c r="A7" s="516"/>
      <c r="B7" s="519"/>
      <c r="C7" s="152" t="s">
        <v>175</v>
      </c>
      <c r="D7" s="3" t="s">
        <v>176</v>
      </c>
      <c r="E7" s="3" t="s">
        <v>177</v>
      </c>
      <c r="F7" s="3" t="s">
        <v>178</v>
      </c>
      <c r="G7" s="3" t="s">
        <v>179</v>
      </c>
      <c r="H7" s="525"/>
    </row>
    <row r="8" spans="1:8" ht="15" customHeight="1" x14ac:dyDescent="0.25">
      <c r="A8" s="516"/>
      <c r="B8" s="519"/>
      <c r="C8" s="475" t="s">
        <v>38</v>
      </c>
      <c r="D8" s="477" t="s">
        <v>39</v>
      </c>
      <c r="E8" s="477" t="s">
        <v>40</v>
      </c>
      <c r="F8" s="477" t="s">
        <v>41</v>
      </c>
      <c r="G8" s="477" t="s">
        <v>181</v>
      </c>
      <c r="H8" s="525"/>
    </row>
    <row r="9" spans="1:8" ht="69" customHeight="1" thickBot="1" x14ac:dyDescent="0.3">
      <c r="A9" s="517"/>
      <c r="B9" s="520"/>
      <c r="C9" s="476"/>
      <c r="D9" s="478"/>
      <c r="E9" s="478"/>
      <c r="F9" s="478"/>
      <c r="G9" s="478"/>
      <c r="H9" s="526"/>
    </row>
    <row r="10" spans="1:8" ht="15.75" customHeight="1" thickBot="1" x14ac:dyDescent="0.3">
      <c r="A10" s="527" t="s">
        <v>6</v>
      </c>
      <c r="B10" s="528"/>
      <c r="C10" s="528"/>
      <c r="D10" s="528"/>
      <c r="E10" s="528"/>
      <c r="F10" s="528"/>
      <c r="G10" s="528"/>
      <c r="H10" s="529"/>
    </row>
    <row r="11" spans="1:8" ht="18.75" x14ac:dyDescent="0.3">
      <c r="A11" s="488" t="s">
        <v>7</v>
      </c>
      <c r="B11" s="203" t="s">
        <v>8</v>
      </c>
      <c r="C11" s="248">
        <v>5</v>
      </c>
      <c r="D11" s="4">
        <v>6</v>
      </c>
      <c r="E11" s="4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530"/>
      <c r="B12" s="205" t="s">
        <v>9</v>
      </c>
      <c r="C12" s="249">
        <v>3</v>
      </c>
      <c r="D12" s="5">
        <v>3</v>
      </c>
      <c r="E12" s="5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249">
        <v>3</v>
      </c>
      <c r="D13" s="5">
        <v>3</v>
      </c>
      <c r="E13" s="5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03" t="s">
        <v>13</v>
      </c>
      <c r="C14" s="249">
        <v>5</v>
      </c>
      <c r="D14" s="5">
        <v>5</v>
      </c>
      <c r="E14" s="5" t="s">
        <v>14</v>
      </c>
      <c r="F14" s="5"/>
      <c r="G14" s="5"/>
      <c r="H14" s="2" t="s">
        <v>48</v>
      </c>
    </row>
    <row r="15" spans="1:8" ht="18.75" x14ac:dyDescent="0.3">
      <c r="A15" s="483"/>
      <c r="B15" s="204" t="s">
        <v>15</v>
      </c>
      <c r="C15" s="249"/>
      <c r="D15" s="5"/>
      <c r="E15" s="5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04" t="s">
        <v>16</v>
      </c>
      <c r="C16" s="249"/>
      <c r="D16" s="5"/>
      <c r="E16" s="5">
        <v>2</v>
      </c>
      <c r="F16" s="5">
        <v>2</v>
      </c>
      <c r="G16" s="5">
        <v>2</v>
      </c>
      <c r="H16" s="2" t="s">
        <v>48</v>
      </c>
    </row>
    <row r="17" spans="1:8" ht="18.75" x14ac:dyDescent="0.3">
      <c r="A17" s="483"/>
      <c r="B17" s="204" t="s">
        <v>17</v>
      </c>
      <c r="C17" s="249"/>
      <c r="D17" s="5"/>
      <c r="E17" s="5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05" t="s">
        <v>18</v>
      </c>
      <c r="C18" s="249"/>
      <c r="D18" s="5"/>
      <c r="E18" s="5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03" t="s">
        <v>20</v>
      </c>
      <c r="C19" s="249">
        <v>2</v>
      </c>
      <c r="D19" s="5">
        <v>3</v>
      </c>
      <c r="E19" s="5">
        <v>3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04" t="s">
        <v>21</v>
      </c>
      <c r="C20" s="249"/>
      <c r="D20" s="5"/>
      <c r="E20" s="5"/>
      <c r="F20" s="5"/>
      <c r="G20" s="5">
        <v>1</v>
      </c>
      <c r="H20" s="2" t="s">
        <v>48</v>
      </c>
    </row>
    <row r="21" spans="1:8" ht="19.5" thickBot="1" x14ac:dyDescent="0.35">
      <c r="A21" s="484"/>
      <c r="B21" s="205" t="s">
        <v>22</v>
      </c>
      <c r="C21" s="249">
        <v>1</v>
      </c>
      <c r="D21" s="5">
        <v>1</v>
      </c>
      <c r="E21" s="5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8" t="s">
        <v>26</v>
      </c>
      <c r="B22" s="203" t="s">
        <v>27</v>
      </c>
      <c r="C22" s="249"/>
      <c r="D22" s="5"/>
      <c r="E22" s="5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534"/>
      <c r="B23" s="204" t="s">
        <v>29</v>
      </c>
      <c r="C23" s="249"/>
      <c r="D23" s="5"/>
      <c r="E23" s="5"/>
      <c r="F23" s="5">
        <v>2</v>
      </c>
      <c r="G23" s="5">
        <v>2</v>
      </c>
      <c r="H23" s="2" t="s">
        <v>48</v>
      </c>
    </row>
    <row r="24" spans="1:8" ht="19.5" thickBot="1" x14ac:dyDescent="0.35">
      <c r="A24" s="530"/>
      <c r="B24" s="205" t="s">
        <v>28</v>
      </c>
      <c r="C24" s="249">
        <v>1</v>
      </c>
      <c r="D24" s="5">
        <v>1</v>
      </c>
      <c r="E24" s="5">
        <v>1</v>
      </c>
      <c r="F24" s="5">
        <v>2</v>
      </c>
      <c r="G24" s="5">
        <v>2</v>
      </c>
      <c r="H24" s="2" t="s">
        <v>48</v>
      </c>
    </row>
    <row r="25" spans="1:8" ht="45.75" thickBot="1" x14ac:dyDescent="0.35">
      <c r="A25" s="20" t="s">
        <v>24</v>
      </c>
      <c r="B25" s="20" t="s">
        <v>25</v>
      </c>
      <c r="C25" s="249">
        <v>1</v>
      </c>
      <c r="D25" s="5"/>
      <c r="E25" s="5"/>
      <c r="F25" s="5"/>
      <c r="G25" s="5"/>
      <c r="H25" s="2" t="s">
        <v>48</v>
      </c>
    </row>
    <row r="26" spans="1:8" ht="30" x14ac:dyDescent="0.3">
      <c r="A26" s="482" t="s">
        <v>30</v>
      </c>
      <c r="B26" s="203" t="s">
        <v>32</v>
      </c>
      <c r="C26" s="249">
        <v>1</v>
      </c>
      <c r="D26" s="5">
        <v>1</v>
      </c>
      <c r="E26" s="5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05" t="s">
        <v>31</v>
      </c>
      <c r="C27" s="249">
        <v>1</v>
      </c>
      <c r="D27" s="5">
        <v>1</v>
      </c>
      <c r="E27" s="5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250">
        <v>2</v>
      </c>
      <c r="D28" s="6">
        <v>2</v>
      </c>
      <c r="E28" s="6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249">
        <v>2</v>
      </c>
      <c r="D29" s="5">
        <v>2</v>
      </c>
      <c r="E29" s="5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251"/>
      <c r="D30" s="7"/>
      <c r="E30" s="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27</v>
      </c>
      <c r="D31" s="13">
        <f>SUM(D11:D30)</f>
        <v>28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customHeight="1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30" x14ac:dyDescent="0.3">
      <c r="A33" s="488"/>
      <c r="B33" s="18" t="s">
        <v>117</v>
      </c>
      <c r="C33" s="154">
        <v>1</v>
      </c>
      <c r="D33" s="5"/>
      <c r="E33" s="5"/>
      <c r="F33" s="5"/>
      <c r="G33" s="5"/>
      <c r="H33" s="2" t="s">
        <v>49</v>
      </c>
    </row>
    <row r="34" spans="1:8" ht="19.5" thickBot="1" x14ac:dyDescent="0.35">
      <c r="A34" s="534"/>
      <c r="B34" s="19" t="s">
        <v>138</v>
      </c>
      <c r="C34" s="154">
        <v>1</v>
      </c>
      <c r="D34" s="5">
        <v>1</v>
      </c>
      <c r="E34" s="5">
        <v>2</v>
      </c>
      <c r="F34" s="5">
        <v>2</v>
      </c>
      <c r="G34" s="5">
        <v>1</v>
      </c>
      <c r="H34" s="2" t="s">
        <v>48</v>
      </c>
    </row>
    <row r="35" spans="1:8" ht="15.75" thickBot="1" x14ac:dyDescent="0.3">
      <c r="A35" s="504" t="s">
        <v>47</v>
      </c>
      <c r="B35" s="531"/>
      <c r="C35" s="252">
        <f>SUM(C33:C34)+C31</f>
        <v>29</v>
      </c>
      <c r="D35" s="157">
        <f>SUM(D33:D34)+D31</f>
        <v>29</v>
      </c>
      <c r="E35" s="9">
        <f>SUM(E33:E34)+E31</f>
        <v>32</v>
      </c>
      <c r="F35" s="9">
        <f>SUM(F33:F34)+F31</f>
        <v>33</v>
      </c>
      <c r="G35" s="16">
        <f>SUM(G33:G34)+G31</f>
        <v>33</v>
      </c>
      <c r="H35" s="33">
        <f>SUM(C35:G35)</f>
        <v>156</v>
      </c>
    </row>
    <row r="36" spans="1:8" ht="33.75" customHeight="1" thickBot="1" x14ac:dyDescent="0.3">
      <c r="A36" s="504" t="s">
        <v>74</v>
      </c>
      <c r="B36" s="531"/>
      <c r="C36" s="253">
        <v>29</v>
      </c>
      <c r="D36" s="238">
        <v>30</v>
      </c>
      <c r="E36" s="25">
        <v>32</v>
      </c>
      <c r="F36" s="25">
        <v>33</v>
      </c>
      <c r="G36" s="26">
        <v>33</v>
      </c>
      <c r="H36" s="33">
        <f>SUM(C36:G36)</f>
        <v>157</v>
      </c>
    </row>
    <row r="37" spans="1:8" ht="15.75" thickBot="1" x14ac:dyDescent="0.3">
      <c r="A37" s="506" t="s">
        <v>50</v>
      </c>
      <c r="B37" s="532"/>
      <c r="C37" s="254">
        <v>34</v>
      </c>
      <c r="D37" s="239">
        <v>34</v>
      </c>
      <c r="E37" s="28">
        <v>34</v>
      </c>
      <c r="F37" s="14">
        <v>34</v>
      </c>
      <c r="G37" s="29">
        <v>34</v>
      </c>
      <c r="H37" s="15"/>
    </row>
    <row r="38" spans="1:8" ht="15.75" thickBot="1" x14ac:dyDescent="0.3">
      <c r="A38" s="508" t="s">
        <v>51</v>
      </c>
      <c r="B38" s="533"/>
      <c r="C38" s="255">
        <f>C35*C37</f>
        <v>986</v>
      </c>
      <c r="D38" s="240">
        <f t="shared" ref="D38:G38" si="1">D35*D37</f>
        <v>986</v>
      </c>
      <c r="E38" s="31">
        <f t="shared" si="1"/>
        <v>1088</v>
      </c>
      <c r="F38" s="31">
        <f t="shared" si="1"/>
        <v>1122</v>
      </c>
      <c r="G38" s="32">
        <f t="shared" si="1"/>
        <v>1122</v>
      </c>
      <c r="H38" s="134">
        <f>SUM(C38:G38)</f>
        <v>5304</v>
      </c>
    </row>
    <row r="39" spans="1:8" ht="33" customHeight="1" thickBot="1" x14ac:dyDescent="0.3"/>
    <row r="40" spans="1:8" x14ac:dyDescent="0.25">
      <c r="A40" s="491" t="s">
        <v>193</v>
      </c>
      <c r="B40" s="492"/>
      <c r="C40" s="492"/>
      <c r="D40" s="492"/>
      <c r="E40" s="492"/>
      <c r="F40" s="492"/>
      <c r="G40" s="493"/>
    </row>
    <row r="41" spans="1:8" ht="15.75" thickBot="1" x14ac:dyDescent="0.3">
      <c r="A41" s="494"/>
      <c r="B41" s="495"/>
      <c r="C41" s="495"/>
      <c r="D41" s="495"/>
      <c r="E41" s="495"/>
      <c r="F41" s="495"/>
      <c r="G41" s="496"/>
    </row>
    <row r="42" spans="1:8" ht="16.5" thickBot="1" x14ac:dyDescent="0.3">
      <c r="A42" s="497" t="s">
        <v>205</v>
      </c>
      <c r="B42" s="499" t="s">
        <v>206</v>
      </c>
      <c r="C42" s="512" t="s">
        <v>229</v>
      </c>
      <c r="D42" s="513"/>
      <c r="E42" s="513"/>
      <c r="F42" s="513"/>
      <c r="G42" s="514"/>
    </row>
    <row r="43" spans="1:8" ht="48" customHeight="1" thickBot="1" x14ac:dyDescent="0.3">
      <c r="A43" s="498"/>
      <c r="B43" s="500"/>
      <c r="C43" s="363" t="s">
        <v>230</v>
      </c>
      <c r="D43" s="363" t="s">
        <v>231</v>
      </c>
      <c r="E43" s="363" t="s">
        <v>232</v>
      </c>
      <c r="F43" s="363" t="s">
        <v>233</v>
      </c>
      <c r="G43" s="363" t="s">
        <v>234</v>
      </c>
    </row>
    <row r="44" spans="1:8" ht="45.75" thickBot="1" x14ac:dyDescent="0.3">
      <c r="A44" s="375" t="s">
        <v>207</v>
      </c>
      <c r="B44" s="348" t="s">
        <v>194</v>
      </c>
      <c r="C44" s="355">
        <v>1</v>
      </c>
      <c r="D44" s="356">
        <v>1</v>
      </c>
      <c r="E44" s="356">
        <v>1</v>
      </c>
      <c r="F44" s="356">
        <v>1</v>
      </c>
      <c r="G44" s="357">
        <v>1</v>
      </c>
    </row>
    <row r="45" spans="1:8" ht="16.5" customHeight="1" thickBot="1" x14ac:dyDescent="0.3">
      <c r="A45" s="470" t="s">
        <v>208</v>
      </c>
      <c r="B45" s="348" t="s">
        <v>221</v>
      </c>
      <c r="C45" s="358" t="s">
        <v>218</v>
      </c>
      <c r="D45" s="362">
        <v>1</v>
      </c>
      <c r="E45" s="362">
        <v>1</v>
      </c>
      <c r="F45" s="362">
        <v>1</v>
      </c>
      <c r="G45" s="357">
        <v>1</v>
      </c>
    </row>
    <row r="46" spans="1:8" ht="108.75" customHeight="1" thickBot="1" x14ac:dyDescent="0.3">
      <c r="A46" s="471"/>
      <c r="B46" s="306" t="s">
        <v>222</v>
      </c>
      <c r="C46" s="362">
        <v>1</v>
      </c>
      <c r="D46" s="306" t="s">
        <v>218</v>
      </c>
      <c r="E46" s="348" t="s">
        <v>235</v>
      </c>
      <c r="F46" s="306" t="s">
        <v>218</v>
      </c>
      <c r="G46" s="306" t="s">
        <v>218</v>
      </c>
    </row>
    <row r="47" spans="1:8" ht="16.5" thickBot="1" x14ac:dyDescent="0.3">
      <c r="A47" s="470" t="s">
        <v>209</v>
      </c>
      <c r="B47" s="348" t="s">
        <v>223</v>
      </c>
      <c r="C47" s="365">
        <v>1</v>
      </c>
      <c r="D47" s="365">
        <v>1</v>
      </c>
      <c r="E47" s="365">
        <v>1</v>
      </c>
      <c r="F47" s="365">
        <v>1</v>
      </c>
      <c r="G47" s="365">
        <v>1</v>
      </c>
    </row>
    <row r="48" spans="1:8" ht="16.5" thickBot="1" x14ac:dyDescent="0.3">
      <c r="A48" s="535"/>
      <c r="B48" s="349" t="s">
        <v>224</v>
      </c>
      <c r="C48" s="287">
        <v>1</v>
      </c>
      <c r="D48" s="287">
        <v>1</v>
      </c>
      <c r="E48" s="287">
        <v>1</v>
      </c>
      <c r="F48" s="287">
        <v>1</v>
      </c>
      <c r="G48" s="366">
        <v>1</v>
      </c>
    </row>
    <row r="49" spans="1:7" ht="16.5" thickBot="1" x14ac:dyDescent="0.3">
      <c r="A49" s="535"/>
      <c r="B49" s="349" t="s">
        <v>225</v>
      </c>
      <c r="C49" s="308">
        <v>2</v>
      </c>
      <c r="D49" s="287">
        <v>2</v>
      </c>
      <c r="E49" s="287">
        <v>2</v>
      </c>
      <c r="F49" s="287">
        <v>2</v>
      </c>
      <c r="G49" s="287">
        <v>2</v>
      </c>
    </row>
    <row r="50" spans="1:7" ht="60" customHeight="1" thickBot="1" x14ac:dyDescent="0.3">
      <c r="A50" s="471"/>
      <c r="B50" s="350" t="s">
        <v>226</v>
      </c>
      <c r="C50" s="308">
        <v>2</v>
      </c>
      <c r="D50" s="308">
        <v>2</v>
      </c>
      <c r="E50" s="308">
        <v>2</v>
      </c>
      <c r="F50" s="308">
        <v>2</v>
      </c>
      <c r="G50" s="308">
        <v>2</v>
      </c>
    </row>
    <row r="51" spans="1:7" ht="16.5" thickBot="1" x14ac:dyDescent="0.3">
      <c r="A51" s="470" t="s">
        <v>210</v>
      </c>
      <c r="B51" s="348" t="s">
        <v>201</v>
      </c>
      <c r="C51" s="365">
        <v>0.5</v>
      </c>
      <c r="D51" s="365">
        <v>0.5</v>
      </c>
      <c r="E51" s="365">
        <v>0.5</v>
      </c>
      <c r="F51" s="365">
        <v>0.5</v>
      </c>
      <c r="G51" s="365">
        <v>0.5</v>
      </c>
    </row>
    <row r="52" spans="1:7" ht="45" customHeight="1" thickBot="1" x14ac:dyDescent="0.3">
      <c r="A52" s="535"/>
      <c r="B52" s="351" t="s">
        <v>202</v>
      </c>
      <c r="C52" s="367">
        <v>0.5</v>
      </c>
      <c r="D52" s="365">
        <v>0.5</v>
      </c>
      <c r="E52" s="365">
        <v>0.5</v>
      </c>
      <c r="F52" s="365">
        <v>0.5</v>
      </c>
      <c r="G52" s="365">
        <v>0.5</v>
      </c>
    </row>
    <row r="53" spans="1:7" ht="75.75" customHeight="1" thickBot="1" x14ac:dyDescent="0.3">
      <c r="A53" s="376" t="s">
        <v>211</v>
      </c>
      <c r="B53" s="361" t="s">
        <v>204</v>
      </c>
      <c r="C53" s="370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96.75" customHeight="1" thickBot="1" x14ac:dyDescent="0.3">
      <c r="A54" s="375" t="s">
        <v>227</v>
      </c>
      <c r="B54" s="348" t="s">
        <v>228</v>
      </c>
      <c r="C54" s="367">
        <v>0.5</v>
      </c>
      <c r="D54" s="367">
        <v>0.5</v>
      </c>
      <c r="E54" s="367">
        <v>0.5</v>
      </c>
      <c r="F54" s="367">
        <v>0.5</v>
      </c>
      <c r="G54" s="367">
        <v>0.5</v>
      </c>
    </row>
    <row r="55" spans="1:7" ht="15.75" thickBot="1" x14ac:dyDescent="0.3">
      <c r="A55" s="453" t="s">
        <v>36</v>
      </c>
      <c r="B55" s="454"/>
      <c r="C55" s="369">
        <f>SUM(C44:C54)</f>
        <v>10</v>
      </c>
      <c r="D55" s="369">
        <f t="shared" ref="D55:G55" si="2">SUM(D44:D54)</f>
        <v>10</v>
      </c>
      <c r="E55" s="369">
        <f t="shared" si="2"/>
        <v>10</v>
      </c>
      <c r="F55" s="369">
        <f t="shared" si="2"/>
        <v>10</v>
      </c>
      <c r="G55" s="368">
        <f t="shared" si="2"/>
        <v>10</v>
      </c>
    </row>
    <row r="56" spans="1:7" ht="15.75" thickBot="1" x14ac:dyDescent="0.3">
      <c r="A56" s="453" t="s">
        <v>217</v>
      </c>
      <c r="B56" s="454"/>
      <c r="C56" s="372">
        <v>340</v>
      </c>
      <c r="D56" s="372">
        <v>340</v>
      </c>
      <c r="E56" s="372">
        <v>340</v>
      </c>
      <c r="F56" s="372">
        <v>340</v>
      </c>
      <c r="G56" s="372">
        <v>340</v>
      </c>
    </row>
    <row r="57" spans="1:7" x14ac:dyDescent="0.25">
      <c r="E57" s="297" t="s">
        <v>236</v>
      </c>
      <c r="G57" s="297">
        <f>SUM(C56:G56)</f>
        <v>1700</v>
      </c>
    </row>
  </sheetData>
  <mergeCells count="34">
    <mergeCell ref="A47:A50"/>
    <mergeCell ref="A51:A52"/>
    <mergeCell ref="A55:B55"/>
    <mergeCell ref="A56:B56"/>
    <mergeCell ref="A40:G41"/>
    <mergeCell ref="A42:A43"/>
    <mergeCell ref="B42:B43"/>
    <mergeCell ref="C42:G42"/>
    <mergeCell ref="A45:A46"/>
    <mergeCell ref="A35:B35"/>
    <mergeCell ref="A36:B36"/>
    <mergeCell ref="A37:B37"/>
    <mergeCell ref="A38:B38"/>
    <mergeCell ref="A19:A21"/>
    <mergeCell ref="A22:A24"/>
    <mergeCell ref="A26:A27"/>
    <mergeCell ref="A32:H32"/>
    <mergeCell ref="A33:A34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  <mergeCell ref="A10:H10"/>
    <mergeCell ref="A11:A12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H60"/>
  <sheetViews>
    <sheetView topLeftCell="A33" workbookViewId="0">
      <selection activeCell="D21" sqref="D21"/>
    </sheetView>
  </sheetViews>
  <sheetFormatPr defaultRowHeight="15" x14ac:dyDescent="0.25"/>
  <cols>
    <col min="1" max="1" width="32.42578125" customWidth="1"/>
    <col min="2" max="2" width="32.7109375" customWidth="1"/>
    <col min="8" max="8" width="27.285156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188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166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202"/>
      <c r="B5" s="202"/>
      <c r="C5" s="202"/>
      <c r="D5" s="202"/>
      <c r="E5" s="202"/>
      <c r="F5" s="202"/>
      <c r="G5" s="202"/>
      <c r="H5" s="202"/>
    </row>
    <row r="6" spans="1:8" ht="15" customHeight="1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ht="35.25" customHeight="1" x14ac:dyDescent="0.25">
      <c r="A7" s="427"/>
      <c r="B7" s="431"/>
      <c r="C7" s="152" t="s">
        <v>169</v>
      </c>
      <c r="D7" s="3" t="s">
        <v>170</v>
      </c>
      <c r="E7" s="3" t="s">
        <v>171</v>
      </c>
      <c r="F7" s="3" t="s">
        <v>172</v>
      </c>
      <c r="G7" s="3" t="s">
        <v>173</v>
      </c>
      <c r="H7" s="473"/>
    </row>
    <row r="8" spans="1:8" ht="15" customHeight="1" x14ac:dyDescent="0.25">
      <c r="A8" s="427"/>
      <c r="B8" s="431"/>
      <c r="C8" s="475" t="s">
        <v>38</v>
      </c>
      <c r="D8" s="477" t="s">
        <v>39</v>
      </c>
      <c r="E8" s="477" t="s">
        <v>40</v>
      </c>
      <c r="F8" s="477" t="s">
        <v>41</v>
      </c>
      <c r="G8" s="477" t="s">
        <v>181</v>
      </c>
      <c r="H8" s="473"/>
    </row>
    <row r="9" spans="1:8" ht="84.75" customHeight="1" thickBot="1" x14ac:dyDescent="0.3">
      <c r="A9" s="428"/>
      <c r="B9" s="432"/>
      <c r="C9" s="476"/>
      <c r="D9" s="478"/>
      <c r="E9" s="478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03" t="s">
        <v>8</v>
      </c>
      <c r="C11" s="248">
        <v>5</v>
      </c>
      <c r="D11" s="4">
        <v>6</v>
      </c>
      <c r="E11" s="4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205" t="s">
        <v>9</v>
      </c>
      <c r="C12" s="249">
        <v>3</v>
      </c>
      <c r="D12" s="5">
        <v>3</v>
      </c>
      <c r="E12" s="5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249">
        <v>3</v>
      </c>
      <c r="D13" s="5">
        <v>3</v>
      </c>
      <c r="E13" s="5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03" t="s">
        <v>13</v>
      </c>
      <c r="C14" s="249">
        <v>5</v>
      </c>
      <c r="D14" s="5">
        <v>5</v>
      </c>
      <c r="E14" s="5" t="s">
        <v>14</v>
      </c>
      <c r="F14" s="5"/>
      <c r="G14" s="5"/>
      <c r="H14" s="2" t="s">
        <v>48</v>
      </c>
    </row>
    <row r="15" spans="1:8" ht="18.75" x14ac:dyDescent="0.3">
      <c r="A15" s="483"/>
      <c r="B15" s="204" t="s">
        <v>15</v>
      </c>
      <c r="C15" s="249"/>
      <c r="D15" s="5"/>
      <c r="E15" s="5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04" t="s">
        <v>16</v>
      </c>
      <c r="C16" s="249"/>
      <c r="D16" s="5"/>
      <c r="E16" s="5">
        <v>2</v>
      </c>
      <c r="F16" s="5">
        <v>2</v>
      </c>
      <c r="G16" s="5">
        <v>2</v>
      </c>
      <c r="H16" s="2" t="s">
        <v>48</v>
      </c>
    </row>
    <row r="17" spans="1:8" ht="17.25" customHeight="1" x14ac:dyDescent="0.3">
      <c r="A17" s="483"/>
      <c r="B17" s="204" t="s">
        <v>17</v>
      </c>
      <c r="C17" s="249"/>
      <c r="D17" s="5"/>
      <c r="E17" s="5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05" t="s">
        <v>18</v>
      </c>
      <c r="C18" s="249"/>
      <c r="D18" s="5"/>
      <c r="E18" s="5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03" t="s">
        <v>20</v>
      </c>
      <c r="C19" s="249">
        <v>2</v>
      </c>
      <c r="D19" s="5">
        <v>3</v>
      </c>
      <c r="E19" s="5">
        <v>3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04" t="s">
        <v>21</v>
      </c>
      <c r="C20" s="249"/>
      <c r="D20" s="5"/>
      <c r="E20" s="5"/>
      <c r="F20" s="5"/>
      <c r="G20" s="5">
        <v>1</v>
      </c>
      <c r="H20" s="2" t="s">
        <v>48</v>
      </c>
    </row>
    <row r="21" spans="1:8" ht="19.5" thickBot="1" x14ac:dyDescent="0.35">
      <c r="A21" s="484"/>
      <c r="B21" s="205" t="s">
        <v>22</v>
      </c>
      <c r="C21" s="249">
        <v>1</v>
      </c>
      <c r="D21" s="5">
        <v>1</v>
      </c>
      <c r="E21" s="5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203" t="s">
        <v>27</v>
      </c>
      <c r="C22" s="249"/>
      <c r="D22" s="5"/>
      <c r="E22" s="5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204" t="s">
        <v>29</v>
      </c>
      <c r="C23" s="249"/>
      <c r="D23" s="5"/>
      <c r="E23" s="5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205" t="s">
        <v>28</v>
      </c>
      <c r="C24" s="249">
        <v>1</v>
      </c>
      <c r="D24" s="5">
        <v>1</v>
      </c>
      <c r="E24" s="5">
        <v>1</v>
      </c>
      <c r="F24" s="5">
        <v>2</v>
      </c>
      <c r="G24" s="5">
        <v>2</v>
      </c>
      <c r="H24" s="2" t="s">
        <v>48</v>
      </c>
    </row>
    <row r="25" spans="1:8" ht="34.5" customHeight="1" thickBot="1" x14ac:dyDescent="0.35">
      <c r="A25" s="20" t="s">
        <v>24</v>
      </c>
      <c r="B25" s="20" t="s">
        <v>25</v>
      </c>
      <c r="C25" s="249">
        <v>1</v>
      </c>
      <c r="D25" s="5"/>
      <c r="E25" s="5"/>
      <c r="F25" s="5"/>
      <c r="G25" s="5"/>
      <c r="H25" s="2" t="s">
        <v>48</v>
      </c>
    </row>
    <row r="26" spans="1:8" ht="18.75" x14ac:dyDescent="0.3">
      <c r="A26" s="482" t="s">
        <v>30</v>
      </c>
      <c r="B26" s="203" t="s">
        <v>32</v>
      </c>
      <c r="C26" s="249">
        <v>1</v>
      </c>
      <c r="D26" s="5">
        <v>1</v>
      </c>
      <c r="E26" s="5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05" t="s">
        <v>31</v>
      </c>
      <c r="C27" s="249">
        <v>1</v>
      </c>
      <c r="D27" s="5">
        <v>1</v>
      </c>
      <c r="E27" s="5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250">
        <v>2</v>
      </c>
      <c r="D28" s="6">
        <v>2</v>
      </c>
      <c r="E28" s="6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249">
        <v>2</v>
      </c>
      <c r="D29" s="5">
        <v>2</v>
      </c>
      <c r="E29" s="5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251"/>
      <c r="D30" s="7"/>
      <c r="E30" s="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252">
        <f>SUM(C11:C30)</f>
        <v>27</v>
      </c>
      <c r="D31" s="157">
        <f>SUM(D11:D30)</f>
        <v>28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15.75" customHeight="1" x14ac:dyDescent="0.3">
      <c r="A33" s="488"/>
      <c r="B33" s="18" t="s">
        <v>117</v>
      </c>
      <c r="C33" s="154">
        <v>1</v>
      </c>
      <c r="D33" s="5">
        <v>1</v>
      </c>
      <c r="E33" s="5">
        <v>2</v>
      </c>
      <c r="F33" s="5">
        <v>2</v>
      </c>
      <c r="G33" s="5">
        <v>1</v>
      </c>
      <c r="H33" s="2" t="s">
        <v>48</v>
      </c>
    </row>
    <row r="34" spans="1:8" ht="39.75" customHeight="1" x14ac:dyDescent="0.3">
      <c r="A34" s="489"/>
      <c r="B34" s="139"/>
      <c r="C34" s="154"/>
      <c r="D34" s="5"/>
      <c r="E34" s="5"/>
      <c r="F34" s="5"/>
      <c r="G34" s="5"/>
      <c r="H34" s="2" t="s">
        <v>48</v>
      </c>
    </row>
    <row r="35" spans="1:8" ht="18.75" x14ac:dyDescent="0.3">
      <c r="A35" s="489"/>
      <c r="B35" s="139"/>
      <c r="C35" s="154"/>
      <c r="D35" s="5"/>
      <c r="E35" s="5"/>
      <c r="F35" s="5"/>
      <c r="G35" s="5"/>
      <c r="H35" s="2" t="s">
        <v>48</v>
      </c>
    </row>
    <row r="36" spans="1:8" ht="19.5" thickBot="1" x14ac:dyDescent="0.35">
      <c r="A36" s="490"/>
      <c r="B36" s="139"/>
      <c r="C36" s="154">
        <v>0</v>
      </c>
      <c r="D36" s="5"/>
      <c r="E36" s="5"/>
      <c r="F36" s="5"/>
      <c r="G36" s="5"/>
      <c r="H36" s="2" t="s">
        <v>48</v>
      </c>
    </row>
    <row r="37" spans="1:8" ht="15.75" thickBot="1" x14ac:dyDescent="0.3">
      <c r="A37" s="504" t="s">
        <v>47</v>
      </c>
      <c r="B37" s="505"/>
      <c r="C37" s="38">
        <f>SUM(C33:C36)+C31</f>
        <v>28</v>
      </c>
      <c r="D37" s="9">
        <f>SUM(D33:D36)+D31</f>
        <v>29</v>
      </c>
      <c r="E37" s="9">
        <f>SUM(E33:E36)+E31</f>
        <v>32</v>
      </c>
      <c r="F37" s="9">
        <f>SUM(F33:F36)+F31</f>
        <v>33</v>
      </c>
      <c r="G37" s="16">
        <f>SUM(G33:G36)+G31</f>
        <v>33</v>
      </c>
      <c r="H37" s="17">
        <f>SUM(C37:G37)</f>
        <v>155</v>
      </c>
    </row>
    <row r="38" spans="1:8" ht="28.5" customHeight="1" thickBot="1" x14ac:dyDescent="0.3">
      <c r="A38" s="504" t="s">
        <v>74</v>
      </c>
      <c r="B38" s="505"/>
      <c r="C38" s="39">
        <v>29</v>
      </c>
      <c r="D38" s="25">
        <v>30</v>
      </c>
      <c r="E38" s="25">
        <v>32</v>
      </c>
      <c r="F38" s="25">
        <v>33</v>
      </c>
      <c r="G38" s="26">
        <v>33</v>
      </c>
      <c r="H38" s="17">
        <f>SUM(C38:G38)</f>
        <v>157</v>
      </c>
    </row>
    <row r="39" spans="1:8" ht="15.75" thickBot="1" x14ac:dyDescent="0.3">
      <c r="A39" s="506" t="s">
        <v>50</v>
      </c>
      <c r="B39" s="507"/>
      <c r="C39" s="241">
        <v>34</v>
      </c>
      <c r="D39" s="235">
        <v>34</v>
      </c>
      <c r="E39" s="28">
        <v>34</v>
      </c>
      <c r="F39" s="14">
        <v>34</v>
      </c>
      <c r="G39" s="29">
        <v>34</v>
      </c>
      <c r="H39" s="15"/>
    </row>
    <row r="40" spans="1:8" ht="15.75" customHeight="1" thickBot="1" x14ac:dyDescent="0.3">
      <c r="A40" s="508" t="s">
        <v>51</v>
      </c>
      <c r="B40" s="509"/>
      <c r="C40" s="242">
        <f>C37*C39</f>
        <v>952</v>
      </c>
      <c r="D40" s="31">
        <f t="shared" ref="D40:G40" si="1">D37*D39</f>
        <v>986</v>
      </c>
      <c r="E40" s="31">
        <f t="shared" si="1"/>
        <v>1088</v>
      </c>
      <c r="F40" s="31">
        <f t="shared" si="1"/>
        <v>1122</v>
      </c>
      <c r="G40" s="32">
        <f t="shared" si="1"/>
        <v>1122</v>
      </c>
      <c r="H40" s="134">
        <f>SUM(C40:G40)</f>
        <v>5270</v>
      </c>
    </row>
    <row r="42" spans="1:8" ht="15.75" thickBot="1" x14ac:dyDescent="0.3"/>
    <row r="43" spans="1:8" x14ac:dyDescent="0.25">
      <c r="A43" s="491" t="s">
        <v>193</v>
      </c>
      <c r="B43" s="492"/>
      <c r="C43" s="492"/>
      <c r="D43" s="492"/>
      <c r="E43" s="492"/>
      <c r="F43" s="492"/>
      <c r="G43" s="493"/>
    </row>
    <row r="44" spans="1:8" ht="15.75" thickBot="1" x14ac:dyDescent="0.3">
      <c r="A44" s="494"/>
      <c r="B44" s="495"/>
      <c r="C44" s="495"/>
      <c r="D44" s="495"/>
      <c r="E44" s="495"/>
      <c r="F44" s="495"/>
      <c r="G44" s="496"/>
    </row>
    <row r="45" spans="1:8" ht="16.5" thickBot="1" x14ac:dyDescent="0.3">
      <c r="A45" s="497" t="s">
        <v>205</v>
      </c>
      <c r="B45" s="499" t="s">
        <v>206</v>
      </c>
      <c r="C45" s="512" t="s">
        <v>229</v>
      </c>
      <c r="D45" s="513"/>
      <c r="E45" s="513"/>
      <c r="F45" s="513"/>
      <c r="G45" s="514"/>
    </row>
    <row r="46" spans="1:8" ht="16.5" thickBot="1" x14ac:dyDescent="0.3">
      <c r="A46" s="498"/>
      <c r="B46" s="500"/>
      <c r="C46" s="363" t="s">
        <v>230</v>
      </c>
      <c r="D46" s="363" t="s">
        <v>231</v>
      </c>
      <c r="E46" s="363" t="s">
        <v>232</v>
      </c>
      <c r="F46" s="363" t="s">
        <v>233</v>
      </c>
      <c r="G46" s="363" t="s">
        <v>234</v>
      </c>
    </row>
    <row r="47" spans="1:8" ht="48" thickBot="1" x14ac:dyDescent="0.3">
      <c r="A47" s="373" t="s">
        <v>207</v>
      </c>
      <c r="B47" s="348" t="s">
        <v>194</v>
      </c>
      <c r="C47" s="355">
        <v>1</v>
      </c>
      <c r="D47" s="356">
        <v>1</v>
      </c>
      <c r="E47" s="356">
        <v>1</v>
      </c>
      <c r="F47" s="356">
        <v>1</v>
      </c>
      <c r="G47" s="357">
        <v>1</v>
      </c>
    </row>
    <row r="48" spans="1:8" ht="16.5" thickBot="1" x14ac:dyDescent="0.3">
      <c r="A48" s="510" t="s">
        <v>208</v>
      </c>
      <c r="B48" s="348" t="s">
        <v>221</v>
      </c>
      <c r="C48" s="358" t="s">
        <v>218</v>
      </c>
      <c r="D48" s="362">
        <v>1</v>
      </c>
      <c r="E48" s="362">
        <v>1</v>
      </c>
      <c r="F48" s="362">
        <v>1</v>
      </c>
      <c r="G48" s="357">
        <v>1</v>
      </c>
    </row>
    <row r="49" spans="1:7" ht="107.25" customHeight="1" thickBot="1" x14ac:dyDescent="0.3">
      <c r="A49" s="511"/>
      <c r="B49" s="306" t="s">
        <v>222</v>
      </c>
      <c r="C49" s="362">
        <v>1</v>
      </c>
      <c r="D49" s="306" t="s">
        <v>218</v>
      </c>
      <c r="E49" s="348" t="s">
        <v>235</v>
      </c>
      <c r="F49" s="306" t="s">
        <v>218</v>
      </c>
      <c r="G49" s="306" t="s">
        <v>218</v>
      </c>
    </row>
    <row r="50" spans="1:7" ht="16.5" thickBot="1" x14ac:dyDescent="0.3">
      <c r="A50" s="510" t="s">
        <v>209</v>
      </c>
      <c r="B50" s="348" t="s">
        <v>223</v>
      </c>
      <c r="C50" s="365">
        <v>1</v>
      </c>
      <c r="D50" s="365">
        <v>1</v>
      </c>
      <c r="E50" s="365">
        <v>1</v>
      </c>
      <c r="F50" s="365">
        <v>1</v>
      </c>
      <c r="G50" s="365">
        <v>1</v>
      </c>
    </row>
    <row r="51" spans="1:7" ht="16.5" thickBot="1" x14ac:dyDescent="0.3">
      <c r="A51" s="511"/>
      <c r="B51" s="349" t="s">
        <v>224</v>
      </c>
      <c r="C51" s="287">
        <v>1</v>
      </c>
      <c r="D51" s="287">
        <v>1</v>
      </c>
      <c r="E51" s="287">
        <v>1</v>
      </c>
      <c r="F51" s="287">
        <v>1</v>
      </c>
      <c r="G51" s="366">
        <v>1</v>
      </c>
    </row>
    <row r="52" spans="1:7" ht="16.5" thickBot="1" x14ac:dyDescent="0.3">
      <c r="A52" s="511"/>
      <c r="B52" s="349" t="s">
        <v>225</v>
      </c>
      <c r="C52" s="308">
        <v>2</v>
      </c>
      <c r="D52" s="287">
        <v>2</v>
      </c>
      <c r="E52" s="287">
        <v>2</v>
      </c>
      <c r="F52" s="287">
        <v>2</v>
      </c>
      <c r="G52" s="287">
        <v>2</v>
      </c>
    </row>
    <row r="53" spans="1:7" ht="50.25" customHeight="1" thickBot="1" x14ac:dyDescent="0.3">
      <c r="A53" s="536"/>
      <c r="B53" s="350" t="s">
        <v>226</v>
      </c>
      <c r="C53" s="308">
        <v>2</v>
      </c>
      <c r="D53" s="308">
        <v>2</v>
      </c>
      <c r="E53" s="308">
        <v>2</v>
      </c>
      <c r="F53" s="308">
        <v>2</v>
      </c>
      <c r="G53" s="308">
        <v>2</v>
      </c>
    </row>
    <row r="54" spans="1:7" ht="16.5" thickBot="1" x14ac:dyDescent="0.3">
      <c r="A54" s="510" t="s">
        <v>210</v>
      </c>
      <c r="B54" s="348" t="s">
        <v>201</v>
      </c>
      <c r="C54" s="365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61.5" customHeight="1" thickBot="1" x14ac:dyDescent="0.3">
      <c r="A55" s="511"/>
      <c r="B55" s="351" t="s">
        <v>202</v>
      </c>
      <c r="C55" s="367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77.25" customHeight="1" thickBot="1" x14ac:dyDescent="0.3">
      <c r="A56" s="374" t="s">
        <v>211</v>
      </c>
      <c r="B56" s="361" t="s">
        <v>204</v>
      </c>
      <c r="C56" s="370">
        <v>0.5</v>
      </c>
      <c r="D56" s="365">
        <v>0.5</v>
      </c>
      <c r="E56" s="365">
        <v>0.5</v>
      </c>
      <c r="F56" s="365">
        <v>0.5</v>
      </c>
      <c r="G56" s="365">
        <v>0.5</v>
      </c>
    </row>
    <row r="57" spans="1:7" ht="79.5" thickBot="1" x14ac:dyDescent="0.3">
      <c r="A57" s="373" t="s">
        <v>227</v>
      </c>
      <c r="B57" s="348" t="s">
        <v>228</v>
      </c>
      <c r="C57" s="367">
        <v>0.5</v>
      </c>
      <c r="D57" s="367">
        <v>0.5</v>
      </c>
      <c r="E57" s="367">
        <v>0.5</v>
      </c>
      <c r="F57" s="367">
        <v>0.5</v>
      </c>
      <c r="G57" s="367">
        <v>0.5</v>
      </c>
    </row>
    <row r="58" spans="1:7" ht="15.75" thickBot="1" x14ac:dyDescent="0.3">
      <c r="A58" s="453" t="s">
        <v>36</v>
      </c>
      <c r="B58" s="454"/>
      <c r="C58" s="369">
        <f>SUM(C47:C57)</f>
        <v>10</v>
      </c>
      <c r="D58" s="369">
        <f t="shared" ref="D58:G58" si="2">SUM(D47:D57)</f>
        <v>10</v>
      </c>
      <c r="E58" s="369">
        <f t="shared" si="2"/>
        <v>10</v>
      </c>
      <c r="F58" s="369">
        <f t="shared" si="2"/>
        <v>10</v>
      </c>
      <c r="G58" s="368">
        <f t="shared" si="2"/>
        <v>10</v>
      </c>
    </row>
    <row r="59" spans="1:7" ht="15.75" thickBot="1" x14ac:dyDescent="0.3">
      <c r="A59" s="453" t="s">
        <v>217</v>
      </c>
      <c r="B59" s="454"/>
      <c r="C59" s="372">
        <v>340</v>
      </c>
      <c r="D59" s="372">
        <v>340</v>
      </c>
      <c r="E59" s="372">
        <v>340</v>
      </c>
      <c r="F59" s="372">
        <v>340</v>
      </c>
      <c r="G59" s="372">
        <v>340</v>
      </c>
    </row>
    <row r="60" spans="1:7" x14ac:dyDescent="0.25">
      <c r="E60" s="297" t="s">
        <v>236</v>
      </c>
      <c r="G60" s="297">
        <f>SUM(C59:G59)</f>
        <v>1700</v>
      </c>
    </row>
  </sheetData>
  <mergeCells count="34">
    <mergeCell ref="A50:A53"/>
    <mergeCell ref="A54:A55"/>
    <mergeCell ref="A58:B58"/>
    <mergeCell ref="A59:B59"/>
    <mergeCell ref="A43:G44"/>
    <mergeCell ref="A45:A46"/>
    <mergeCell ref="B45:B46"/>
    <mergeCell ref="C45:G45"/>
    <mergeCell ref="A48:A49"/>
    <mergeCell ref="A38:B38"/>
    <mergeCell ref="A39:B39"/>
    <mergeCell ref="A40:B40"/>
    <mergeCell ref="A19:A21"/>
    <mergeCell ref="A22:A24"/>
    <mergeCell ref="A26:A27"/>
    <mergeCell ref="A32:H32"/>
    <mergeCell ref="A33:A36"/>
    <mergeCell ref="A37:B37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  <mergeCell ref="A10:H10"/>
    <mergeCell ref="A11:A12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H60"/>
  <sheetViews>
    <sheetView topLeftCell="A13" workbookViewId="0">
      <selection activeCell="G35" sqref="G35"/>
    </sheetView>
  </sheetViews>
  <sheetFormatPr defaultRowHeight="15" x14ac:dyDescent="0.25"/>
  <cols>
    <col min="1" max="1" width="33.140625" customWidth="1"/>
    <col min="2" max="2" width="32.7109375" customWidth="1"/>
    <col min="8" max="8" width="27.285156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167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168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ht="35.25" customHeight="1" x14ac:dyDescent="0.25">
      <c r="A7" s="427"/>
      <c r="B7" s="431"/>
      <c r="C7" s="3" t="s">
        <v>46</v>
      </c>
      <c r="D7" s="152" t="s">
        <v>45</v>
      </c>
      <c r="E7" s="3" t="s">
        <v>44</v>
      </c>
      <c r="F7" s="3" t="s">
        <v>42</v>
      </c>
      <c r="G7" s="3" t="s">
        <v>43</v>
      </c>
      <c r="H7" s="473"/>
    </row>
    <row r="8" spans="1:8" x14ac:dyDescent="0.25">
      <c r="A8" s="427"/>
      <c r="B8" s="431"/>
      <c r="C8" s="477" t="s">
        <v>37</v>
      </c>
      <c r="D8" s="475" t="s">
        <v>38</v>
      </c>
      <c r="E8" s="477" t="s">
        <v>39</v>
      </c>
      <c r="F8" s="477" t="s">
        <v>40</v>
      </c>
      <c r="G8" s="477" t="s">
        <v>41</v>
      </c>
      <c r="H8" s="473"/>
    </row>
    <row r="9" spans="1:8" ht="84.75" customHeight="1" thickBot="1" x14ac:dyDescent="0.3">
      <c r="A9" s="428"/>
      <c r="B9" s="432"/>
      <c r="C9" s="478"/>
      <c r="D9" s="476"/>
      <c r="E9" s="478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1" t="s">
        <v>8</v>
      </c>
      <c r="C11" s="243">
        <v>5</v>
      </c>
      <c r="D11" s="153">
        <v>6</v>
      </c>
      <c r="E11" s="4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24" t="s">
        <v>9</v>
      </c>
      <c r="C12" s="244">
        <v>3</v>
      </c>
      <c r="D12" s="154">
        <v>3</v>
      </c>
      <c r="E12" s="5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244">
        <v>3</v>
      </c>
      <c r="D13" s="154">
        <v>3</v>
      </c>
      <c r="E13" s="5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244">
        <v>5</v>
      </c>
      <c r="D14" s="154">
        <v>5</v>
      </c>
      <c r="E14" s="5" t="s">
        <v>14</v>
      </c>
      <c r="F14" s="5"/>
      <c r="G14" s="5"/>
      <c r="H14" s="2" t="s">
        <v>48</v>
      </c>
    </row>
    <row r="15" spans="1:8" ht="18.75" x14ac:dyDescent="0.3">
      <c r="A15" s="483"/>
      <c r="B15" s="22" t="s">
        <v>15</v>
      </c>
      <c r="C15" s="244"/>
      <c r="D15" s="154"/>
      <c r="E15" s="5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244"/>
      <c r="D16" s="154"/>
      <c r="E16" s="5">
        <v>2</v>
      </c>
      <c r="F16" s="5">
        <v>2</v>
      </c>
      <c r="G16" s="5">
        <v>2</v>
      </c>
      <c r="H16" s="2" t="s">
        <v>48</v>
      </c>
    </row>
    <row r="17" spans="1:8" ht="17.25" customHeight="1" x14ac:dyDescent="0.3">
      <c r="A17" s="483"/>
      <c r="B17" s="22" t="s">
        <v>17</v>
      </c>
      <c r="C17" s="244"/>
      <c r="D17" s="154"/>
      <c r="E17" s="5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244"/>
      <c r="D18" s="154"/>
      <c r="E18" s="5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1" t="s">
        <v>20</v>
      </c>
      <c r="C19" s="244">
        <v>2</v>
      </c>
      <c r="D19" s="154">
        <v>2</v>
      </c>
      <c r="E19" s="5">
        <v>3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2" t="s">
        <v>21</v>
      </c>
      <c r="C20" s="244"/>
      <c r="D20" s="154">
        <v>1</v>
      </c>
      <c r="E20" s="5"/>
      <c r="F20" s="5"/>
      <c r="G20" s="5">
        <v>1</v>
      </c>
      <c r="H20" s="2" t="s">
        <v>48</v>
      </c>
    </row>
    <row r="21" spans="1:8" ht="19.5" thickBot="1" x14ac:dyDescent="0.35">
      <c r="A21" s="484"/>
      <c r="B21" s="24" t="s">
        <v>22</v>
      </c>
      <c r="C21" s="244">
        <v>1</v>
      </c>
      <c r="D21" s="154">
        <v>1</v>
      </c>
      <c r="E21" s="5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21" t="s">
        <v>27</v>
      </c>
      <c r="C22" s="244"/>
      <c r="D22" s="154"/>
      <c r="E22" s="5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22" t="s">
        <v>29</v>
      </c>
      <c r="C23" s="244"/>
      <c r="D23" s="154"/>
      <c r="E23" s="5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24" t="s">
        <v>28</v>
      </c>
      <c r="C24" s="244">
        <v>1</v>
      </c>
      <c r="D24" s="154">
        <v>1</v>
      </c>
      <c r="E24" s="5">
        <v>1</v>
      </c>
      <c r="F24" s="5">
        <v>2</v>
      </c>
      <c r="G24" s="5">
        <v>2</v>
      </c>
      <c r="H24" s="2" t="s">
        <v>48</v>
      </c>
    </row>
    <row r="25" spans="1:8" ht="34.5" customHeight="1" thickBot="1" x14ac:dyDescent="0.35">
      <c r="A25" s="20" t="s">
        <v>24</v>
      </c>
      <c r="B25" s="20" t="s">
        <v>25</v>
      </c>
      <c r="C25" s="244">
        <v>1</v>
      </c>
      <c r="D25" s="154">
        <v>1</v>
      </c>
      <c r="E25" s="5"/>
      <c r="F25" s="5"/>
      <c r="G25" s="5"/>
      <c r="H25" s="2" t="s">
        <v>48</v>
      </c>
    </row>
    <row r="26" spans="1:8" ht="18.75" x14ac:dyDescent="0.3">
      <c r="A26" s="482" t="s">
        <v>30</v>
      </c>
      <c r="B26" s="21" t="s">
        <v>32</v>
      </c>
      <c r="C26" s="244">
        <v>1</v>
      </c>
      <c r="D26" s="154">
        <v>1</v>
      </c>
      <c r="E26" s="5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4" t="s">
        <v>31</v>
      </c>
      <c r="C27" s="244">
        <v>1</v>
      </c>
      <c r="D27" s="154">
        <v>1</v>
      </c>
      <c r="E27" s="5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245">
        <v>2</v>
      </c>
      <c r="D28" s="155">
        <v>2</v>
      </c>
      <c r="E28" s="6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244">
        <v>2</v>
      </c>
      <c r="D29" s="154">
        <v>2</v>
      </c>
      <c r="E29" s="5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246"/>
      <c r="D30" s="237"/>
      <c r="E30" s="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27</v>
      </c>
      <c r="D31" s="157">
        <f>SUM(D11:D30)</f>
        <v>29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15.75" customHeight="1" x14ac:dyDescent="0.3">
      <c r="A33" s="488" t="s">
        <v>12</v>
      </c>
      <c r="B33" s="18" t="s">
        <v>105</v>
      </c>
      <c r="C33" s="247">
        <v>1</v>
      </c>
      <c r="D33" s="154">
        <v>1</v>
      </c>
      <c r="E33" s="5"/>
      <c r="F33" s="5"/>
      <c r="G33" s="5"/>
      <c r="H33" s="2" t="s">
        <v>48</v>
      </c>
    </row>
    <row r="34" spans="1:8" ht="39.75" customHeight="1" x14ac:dyDescent="0.3">
      <c r="A34" s="489"/>
      <c r="B34" s="139" t="s">
        <v>106</v>
      </c>
      <c r="C34" s="5">
        <v>1</v>
      </c>
      <c r="D34" s="154"/>
      <c r="E34" s="5">
        <v>1</v>
      </c>
      <c r="F34" s="5">
        <v>1</v>
      </c>
      <c r="G34" s="5"/>
      <c r="H34" s="2" t="s">
        <v>48</v>
      </c>
    </row>
    <row r="35" spans="1:8" ht="30" x14ac:dyDescent="0.3">
      <c r="A35" s="489"/>
      <c r="B35" s="139" t="s">
        <v>107</v>
      </c>
      <c r="C35" s="5"/>
      <c r="D35" s="154"/>
      <c r="E35" s="5">
        <v>1</v>
      </c>
      <c r="F35" s="5">
        <v>1</v>
      </c>
      <c r="G35" s="5">
        <v>1</v>
      </c>
      <c r="H35" s="2" t="s">
        <v>48</v>
      </c>
    </row>
    <row r="36" spans="1:8" ht="30.75" thickBot="1" x14ac:dyDescent="0.35">
      <c r="A36" s="490"/>
      <c r="B36" s="139" t="s">
        <v>108</v>
      </c>
      <c r="C36" s="5">
        <v>0</v>
      </c>
      <c r="D36" s="154" t="s">
        <v>14</v>
      </c>
      <c r="E36" s="5"/>
      <c r="F36" s="5"/>
      <c r="G36" s="5"/>
      <c r="H36" s="2" t="s">
        <v>48</v>
      </c>
    </row>
    <row r="37" spans="1:8" ht="15.75" thickBot="1" x14ac:dyDescent="0.3">
      <c r="A37" s="504" t="s">
        <v>47</v>
      </c>
      <c r="B37" s="505"/>
      <c r="C37" s="38">
        <f>SUM(C33:C36)+C31</f>
        <v>29</v>
      </c>
      <c r="D37" s="157">
        <f>SUM(D33:D36)+D31</f>
        <v>30</v>
      </c>
      <c r="E37" s="9">
        <f>SUM(E33:E36)+E31</f>
        <v>32</v>
      </c>
      <c r="F37" s="9">
        <f>SUM(F33:F36)+F31</f>
        <v>33</v>
      </c>
      <c r="G37" s="16">
        <f>SUM(G33:G36)+G31</f>
        <v>33</v>
      </c>
      <c r="H37" s="17">
        <f>SUM(C37:G37)</f>
        <v>157</v>
      </c>
    </row>
    <row r="38" spans="1:8" ht="28.5" customHeight="1" thickBot="1" x14ac:dyDescent="0.3">
      <c r="A38" s="504" t="s">
        <v>74</v>
      </c>
      <c r="B38" s="505"/>
      <c r="C38" s="39">
        <v>29</v>
      </c>
      <c r="D38" s="238">
        <v>30</v>
      </c>
      <c r="E38" s="25">
        <v>32</v>
      </c>
      <c r="F38" s="25">
        <v>33</v>
      </c>
      <c r="G38" s="26">
        <v>33</v>
      </c>
      <c r="H38" s="17">
        <f>SUM(C38:G38)</f>
        <v>157</v>
      </c>
    </row>
    <row r="39" spans="1:8" ht="15.75" thickBot="1" x14ac:dyDescent="0.3">
      <c r="A39" s="506" t="s">
        <v>50</v>
      </c>
      <c r="B39" s="507"/>
      <c r="C39" s="241">
        <v>34</v>
      </c>
      <c r="D39" s="239">
        <v>34</v>
      </c>
      <c r="E39" s="28">
        <v>34</v>
      </c>
      <c r="F39" s="14">
        <v>34</v>
      </c>
      <c r="G39" s="29">
        <v>34</v>
      </c>
      <c r="H39" s="15"/>
    </row>
    <row r="40" spans="1:8" ht="15.75" customHeight="1" thickBot="1" x14ac:dyDescent="0.3">
      <c r="A40" s="508" t="s">
        <v>51</v>
      </c>
      <c r="B40" s="509"/>
      <c r="C40" s="242">
        <f>C37*C39</f>
        <v>986</v>
      </c>
      <c r="D40" s="31">
        <f t="shared" ref="D40:G40" si="1">D37*D39</f>
        <v>1020</v>
      </c>
      <c r="E40" s="31">
        <f t="shared" si="1"/>
        <v>1088</v>
      </c>
      <c r="F40" s="31">
        <f t="shared" si="1"/>
        <v>1122</v>
      </c>
      <c r="G40" s="32">
        <f t="shared" si="1"/>
        <v>1122</v>
      </c>
      <c r="H40" s="134">
        <f>SUM(C40:G40)</f>
        <v>5338</v>
      </c>
    </row>
    <row r="42" spans="1:8" ht="15.75" thickBot="1" x14ac:dyDescent="0.3"/>
    <row r="43" spans="1:8" x14ac:dyDescent="0.25">
      <c r="A43" s="491" t="s">
        <v>193</v>
      </c>
      <c r="B43" s="492"/>
      <c r="C43" s="492"/>
      <c r="D43" s="492"/>
      <c r="E43" s="492"/>
      <c r="F43" s="492"/>
      <c r="G43" s="493"/>
    </row>
    <row r="44" spans="1:8" ht="15.75" thickBot="1" x14ac:dyDescent="0.3">
      <c r="A44" s="494"/>
      <c r="B44" s="495"/>
      <c r="C44" s="495"/>
      <c r="D44" s="495"/>
      <c r="E44" s="495"/>
      <c r="F44" s="495"/>
      <c r="G44" s="496"/>
    </row>
    <row r="45" spans="1:8" ht="16.5" thickBot="1" x14ac:dyDescent="0.3">
      <c r="A45" s="497" t="s">
        <v>205</v>
      </c>
      <c r="B45" s="499" t="s">
        <v>206</v>
      </c>
      <c r="C45" s="512" t="s">
        <v>229</v>
      </c>
      <c r="D45" s="513"/>
      <c r="E45" s="513"/>
      <c r="F45" s="513"/>
      <c r="G45" s="514"/>
    </row>
    <row r="46" spans="1:8" ht="16.5" thickBot="1" x14ac:dyDescent="0.3">
      <c r="A46" s="498"/>
      <c r="B46" s="500"/>
      <c r="C46" s="363" t="s">
        <v>230</v>
      </c>
      <c r="D46" s="363" t="s">
        <v>231</v>
      </c>
      <c r="E46" s="363" t="s">
        <v>232</v>
      </c>
      <c r="F46" s="363" t="s">
        <v>233</v>
      </c>
      <c r="G46" s="363" t="s">
        <v>234</v>
      </c>
    </row>
    <row r="47" spans="1:8" ht="48" thickBot="1" x14ac:dyDescent="0.3">
      <c r="A47" s="373" t="s">
        <v>207</v>
      </c>
      <c r="B47" s="348" t="s">
        <v>194</v>
      </c>
      <c r="C47" s="355">
        <v>1</v>
      </c>
      <c r="D47" s="356">
        <v>1</v>
      </c>
      <c r="E47" s="356">
        <v>1</v>
      </c>
      <c r="F47" s="356">
        <v>1</v>
      </c>
      <c r="G47" s="357">
        <v>1</v>
      </c>
    </row>
    <row r="48" spans="1:8" ht="16.5" thickBot="1" x14ac:dyDescent="0.3">
      <c r="A48" s="510" t="s">
        <v>208</v>
      </c>
      <c r="B48" s="348" t="s">
        <v>221</v>
      </c>
      <c r="C48" s="358" t="s">
        <v>218</v>
      </c>
      <c r="D48" s="362">
        <v>1</v>
      </c>
      <c r="E48" s="362">
        <v>1</v>
      </c>
      <c r="F48" s="362">
        <v>1</v>
      </c>
      <c r="G48" s="357">
        <v>1</v>
      </c>
    </row>
    <row r="49" spans="1:7" ht="98.25" customHeight="1" thickBot="1" x14ac:dyDescent="0.3">
      <c r="A49" s="511"/>
      <c r="B49" s="306" t="s">
        <v>222</v>
      </c>
      <c r="C49" s="362">
        <v>1</v>
      </c>
      <c r="D49" s="306" t="s">
        <v>218</v>
      </c>
      <c r="E49" s="348" t="s">
        <v>235</v>
      </c>
      <c r="F49" s="306" t="s">
        <v>218</v>
      </c>
      <c r="G49" s="306" t="s">
        <v>218</v>
      </c>
    </row>
    <row r="50" spans="1:7" ht="16.5" thickBot="1" x14ac:dyDescent="0.3">
      <c r="A50" s="510" t="s">
        <v>209</v>
      </c>
      <c r="B50" s="348" t="s">
        <v>223</v>
      </c>
      <c r="C50" s="365">
        <v>1</v>
      </c>
      <c r="D50" s="365">
        <v>1</v>
      </c>
      <c r="E50" s="365">
        <v>1</v>
      </c>
      <c r="F50" s="365">
        <v>1</v>
      </c>
      <c r="G50" s="365">
        <v>1</v>
      </c>
    </row>
    <row r="51" spans="1:7" ht="16.5" thickBot="1" x14ac:dyDescent="0.3">
      <c r="A51" s="511"/>
      <c r="B51" s="349" t="s">
        <v>224</v>
      </c>
      <c r="C51" s="287">
        <v>1</v>
      </c>
      <c r="D51" s="287">
        <v>1</v>
      </c>
      <c r="E51" s="287">
        <v>1</v>
      </c>
      <c r="F51" s="287">
        <v>1</v>
      </c>
      <c r="G51" s="366">
        <v>1</v>
      </c>
    </row>
    <row r="52" spans="1:7" ht="16.5" thickBot="1" x14ac:dyDescent="0.3">
      <c r="A52" s="511"/>
      <c r="B52" s="349" t="s">
        <v>225</v>
      </c>
      <c r="C52" s="308">
        <v>2</v>
      </c>
      <c r="D52" s="287">
        <v>2</v>
      </c>
      <c r="E52" s="287">
        <v>2</v>
      </c>
      <c r="F52" s="287">
        <v>2</v>
      </c>
      <c r="G52" s="287">
        <v>2</v>
      </c>
    </row>
    <row r="53" spans="1:7" ht="48" customHeight="1" thickBot="1" x14ac:dyDescent="0.3">
      <c r="A53" s="536"/>
      <c r="B53" s="350" t="s">
        <v>226</v>
      </c>
      <c r="C53" s="308">
        <v>2</v>
      </c>
      <c r="D53" s="308">
        <v>2</v>
      </c>
      <c r="E53" s="308">
        <v>2</v>
      </c>
      <c r="F53" s="308">
        <v>2</v>
      </c>
      <c r="G53" s="308">
        <v>2</v>
      </c>
    </row>
    <row r="54" spans="1:7" ht="16.5" thickBot="1" x14ac:dyDescent="0.3">
      <c r="A54" s="510" t="s">
        <v>210</v>
      </c>
      <c r="B54" s="348" t="s">
        <v>201</v>
      </c>
      <c r="C54" s="365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52.5" customHeight="1" thickBot="1" x14ac:dyDescent="0.3">
      <c r="A55" s="511"/>
      <c r="B55" s="351" t="s">
        <v>202</v>
      </c>
      <c r="C55" s="367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63.75" thickBot="1" x14ac:dyDescent="0.3">
      <c r="A56" s="374" t="s">
        <v>211</v>
      </c>
      <c r="B56" s="361" t="s">
        <v>204</v>
      </c>
      <c r="C56" s="370">
        <v>0.5</v>
      </c>
      <c r="D56" s="365">
        <v>0.5</v>
      </c>
      <c r="E56" s="365">
        <v>0.5</v>
      </c>
      <c r="F56" s="365">
        <v>0.5</v>
      </c>
      <c r="G56" s="365">
        <v>0.5</v>
      </c>
    </row>
    <row r="57" spans="1:7" ht="79.5" thickBot="1" x14ac:dyDescent="0.3">
      <c r="A57" s="373" t="s">
        <v>227</v>
      </c>
      <c r="B57" s="348" t="s">
        <v>228</v>
      </c>
      <c r="C57" s="367">
        <v>0.5</v>
      </c>
      <c r="D57" s="367">
        <v>0.5</v>
      </c>
      <c r="E57" s="367">
        <v>0.5</v>
      </c>
      <c r="F57" s="367">
        <v>0.5</v>
      </c>
      <c r="G57" s="367">
        <v>0.5</v>
      </c>
    </row>
    <row r="58" spans="1:7" ht="15.75" thickBot="1" x14ac:dyDescent="0.3">
      <c r="A58" s="453" t="s">
        <v>36</v>
      </c>
      <c r="B58" s="454"/>
      <c r="C58" s="369">
        <f>SUM(C47:C57)</f>
        <v>10</v>
      </c>
      <c r="D58" s="369">
        <f t="shared" ref="D58:G58" si="2">SUM(D47:D57)</f>
        <v>10</v>
      </c>
      <c r="E58" s="369">
        <f t="shared" si="2"/>
        <v>10</v>
      </c>
      <c r="F58" s="369">
        <f t="shared" si="2"/>
        <v>10</v>
      </c>
      <c r="G58" s="368">
        <f t="shared" si="2"/>
        <v>10</v>
      </c>
    </row>
    <row r="59" spans="1:7" ht="15.75" thickBot="1" x14ac:dyDescent="0.3">
      <c r="A59" s="453" t="s">
        <v>217</v>
      </c>
      <c r="B59" s="454"/>
      <c r="C59" s="372">
        <v>340</v>
      </c>
      <c r="D59" s="372">
        <v>340</v>
      </c>
      <c r="E59" s="372">
        <v>340</v>
      </c>
      <c r="F59" s="372">
        <v>340</v>
      </c>
      <c r="G59" s="372">
        <v>340</v>
      </c>
    </row>
    <row r="60" spans="1:7" x14ac:dyDescent="0.25">
      <c r="E60" s="297" t="s">
        <v>236</v>
      </c>
      <c r="G60" s="297">
        <f>SUM(C59:G59)</f>
        <v>1700</v>
      </c>
    </row>
  </sheetData>
  <mergeCells count="34">
    <mergeCell ref="A50:A53"/>
    <mergeCell ref="A54:A55"/>
    <mergeCell ref="A58:B58"/>
    <mergeCell ref="A59:B59"/>
    <mergeCell ref="A43:G44"/>
    <mergeCell ref="A45:A46"/>
    <mergeCell ref="B45:B46"/>
    <mergeCell ref="C45:G45"/>
    <mergeCell ref="A48:A49"/>
    <mergeCell ref="A1:H1"/>
    <mergeCell ref="A2:H2"/>
    <mergeCell ref="A3:H3"/>
    <mergeCell ref="A4:H4"/>
    <mergeCell ref="A6:A9"/>
    <mergeCell ref="B6:B9"/>
    <mergeCell ref="C6:G6"/>
    <mergeCell ref="H6:H9"/>
    <mergeCell ref="A19:A21"/>
    <mergeCell ref="A22:A24"/>
    <mergeCell ref="A26:A27"/>
    <mergeCell ref="G8:G9"/>
    <mergeCell ref="A10:H10"/>
    <mergeCell ref="A11:A12"/>
    <mergeCell ref="A14:A18"/>
    <mergeCell ref="C8:C9"/>
    <mergeCell ref="D8:D9"/>
    <mergeCell ref="E8:E9"/>
    <mergeCell ref="F8:F9"/>
    <mergeCell ref="A38:B38"/>
    <mergeCell ref="A39:B39"/>
    <mergeCell ref="A40:B40"/>
    <mergeCell ref="A32:H32"/>
    <mergeCell ref="A37:B37"/>
    <mergeCell ref="A33:A36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H61"/>
  <sheetViews>
    <sheetView topLeftCell="A12" workbookViewId="0">
      <selection activeCell="G20" sqref="G20"/>
    </sheetView>
  </sheetViews>
  <sheetFormatPr defaultRowHeight="15" x14ac:dyDescent="0.25"/>
  <cols>
    <col min="1" max="1" width="30.7109375" customWidth="1"/>
    <col min="2" max="2" width="26.42578125" customWidth="1"/>
    <col min="7" max="7" width="9.140625" customWidth="1"/>
    <col min="8" max="8" width="25.28515625" customWidth="1"/>
  </cols>
  <sheetData>
    <row r="1" spans="1:8" ht="18" customHeight="1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165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166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515" t="s">
        <v>2</v>
      </c>
      <c r="B6" s="518" t="s">
        <v>3</v>
      </c>
      <c r="C6" s="521" t="s">
        <v>36</v>
      </c>
      <c r="D6" s="522"/>
      <c r="E6" s="522"/>
      <c r="F6" s="522"/>
      <c r="G6" s="523"/>
      <c r="H6" s="524" t="s">
        <v>4</v>
      </c>
    </row>
    <row r="7" spans="1:8" x14ac:dyDescent="0.25">
      <c r="A7" s="516"/>
      <c r="B7" s="519"/>
      <c r="C7" s="3" t="s">
        <v>180</v>
      </c>
      <c r="D7" s="152" t="s">
        <v>52</v>
      </c>
      <c r="E7" s="3" t="s">
        <v>53</v>
      </c>
      <c r="F7" s="3" t="s">
        <v>54</v>
      </c>
      <c r="G7" s="3" t="s">
        <v>55</v>
      </c>
      <c r="H7" s="525"/>
    </row>
    <row r="8" spans="1:8" ht="15" customHeight="1" x14ac:dyDescent="0.25">
      <c r="A8" s="516"/>
      <c r="B8" s="519"/>
      <c r="C8" s="478" t="s">
        <v>37</v>
      </c>
      <c r="D8" s="476" t="s">
        <v>38</v>
      </c>
      <c r="E8" s="478" t="s">
        <v>39</v>
      </c>
      <c r="F8" s="478" t="s">
        <v>40</v>
      </c>
      <c r="G8" s="478" t="s">
        <v>41</v>
      </c>
      <c r="H8" s="525"/>
    </row>
    <row r="9" spans="1:8" ht="69" customHeight="1" thickBot="1" x14ac:dyDescent="0.3">
      <c r="A9" s="517"/>
      <c r="B9" s="520"/>
      <c r="C9" s="537"/>
      <c r="D9" s="538"/>
      <c r="E9" s="537"/>
      <c r="F9" s="537"/>
      <c r="G9" s="537"/>
      <c r="H9" s="526"/>
    </row>
    <row r="10" spans="1:8" ht="15.75" customHeight="1" thickBot="1" x14ac:dyDescent="0.3">
      <c r="A10" s="527" t="s">
        <v>6</v>
      </c>
      <c r="B10" s="528"/>
      <c r="C10" s="528"/>
      <c r="D10" s="528"/>
      <c r="E10" s="528"/>
      <c r="F10" s="528"/>
      <c r="G10" s="528"/>
      <c r="H10" s="529"/>
    </row>
    <row r="11" spans="1:8" ht="18.75" x14ac:dyDescent="0.3">
      <c r="A11" s="488" t="s">
        <v>7</v>
      </c>
      <c r="B11" s="21" t="s">
        <v>8</v>
      </c>
      <c r="C11" s="34">
        <v>5</v>
      </c>
      <c r="D11" s="153">
        <v>6</v>
      </c>
      <c r="E11" s="4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530"/>
      <c r="B12" s="24" t="s">
        <v>9</v>
      </c>
      <c r="C12" s="35">
        <v>3</v>
      </c>
      <c r="D12" s="154">
        <v>3</v>
      </c>
      <c r="E12" s="5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154">
        <v>3</v>
      </c>
      <c r="E13" s="5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35">
        <v>5</v>
      </c>
      <c r="D14" s="154">
        <v>5</v>
      </c>
      <c r="E14" s="5" t="s">
        <v>14</v>
      </c>
      <c r="F14" s="5"/>
      <c r="G14" s="5"/>
      <c r="H14" s="2" t="s">
        <v>48</v>
      </c>
    </row>
    <row r="15" spans="1:8" ht="18.75" x14ac:dyDescent="0.3">
      <c r="A15" s="483"/>
      <c r="B15" s="22" t="s">
        <v>15</v>
      </c>
      <c r="C15" s="35"/>
      <c r="D15" s="154"/>
      <c r="E15" s="5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35"/>
      <c r="D16" s="154"/>
      <c r="E16" s="5">
        <v>2</v>
      </c>
      <c r="F16" s="5">
        <v>2</v>
      </c>
      <c r="G16" s="5">
        <v>2</v>
      </c>
      <c r="H16" s="2" t="s">
        <v>48</v>
      </c>
    </row>
    <row r="17" spans="1:8" ht="18.75" x14ac:dyDescent="0.3">
      <c r="A17" s="483"/>
      <c r="B17" s="22" t="s">
        <v>17</v>
      </c>
      <c r="C17" s="35"/>
      <c r="D17" s="154"/>
      <c r="E17" s="5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35"/>
      <c r="D18" s="154"/>
      <c r="E18" s="5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1" t="s">
        <v>20</v>
      </c>
      <c r="C19" s="35">
        <v>2</v>
      </c>
      <c r="D19" s="154">
        <v>2</v>
      </c>
      <c r="E19" s="5">
        <v>3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2" t="s">
        <v>21</v>
      </c>
      <c r="C20" s="35"/>
      <c r="D20" s="154">
        <v>1</v>
      </c>
      <c r="E20" s="5"/>
      <c r="F20" s="5"/>
      <c r="G20" s="5">
        <v>1</v>
      </c>
      <c r="H20" s="2" t="s">
        <v>48</v>
      </c>
    </row>
    <row r="21" spans="1:8" ht="19.5" thickBot="1" x14ac:dyDescent="0.35">
      <c r="A21" s="484"/>
      <c r="B21" s="24" t="s">
        <v>22</v>
      </c>
      <c r="C21" s="35">
        <v>1</v>
      </c>
      <c r="D21" s="154">
        <v>1</v>
      </c>
      <c r="E21" s="5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8" t="s">
        <v>26</v>
      </c>
      <c r="B22" s="21" t="s">
        <v>27</v>
      </c>
      <c r="C22" s="35"/>
      <c r="D22" s="154"/>
      <c r="E22" s="5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534"/>
      <c r="B23" s="22" t="s">
        <v>29</v>
      </c>
      <c r="C23" s="35"/>
      <c r="D23" s="154"/>
      <c r="E23" s="5"/>
      <c r="F23" s="5">
        <v>2</v>
      </c>
      <c r="G23" s="5">
        <v>2</v>
      </c>
      <c r="H23" s="2" t="s">
        <v>48</v>
      </c>
    </row>
    <row r="24" spans="1:8" ht="19.5" thickBot="1" x14ac:dyDescent="0.35">
      <c r="A24" s="530"/>
      <c r="B24" s="24" t="s">
        <v>28</v>
      </c>
      <c r="C24" s="35">
        <v>1</v>
      </c>
      <c r="D24" s="154">
        <v>1</v>
      </c>
      <c r="E24" s="5">
        <v>1</v>
      </c>
      <c r="F24" s="5">
        <v>2</v>
      </c>
      <c r="G24" s="5">
        <v>2</v>
      </c>
      <c r="H24" s="2" t="s">
        <v>48</v>
      </c>
    </row>
    <row r="25" spans="1:8" ht="45.75" thickBot="1" x14ac:dyDescent="0.35">
      <c r="A25" s="20" t="s">
        <v>24</v>
      </c>
      <c r="B25" s="20" t="s">
        <v>25</v>
      </c>
      <c r="C25" s="35">
        <v>1</v>
      </c>
      <c r="D25" s="154">
        <v>1</v>
      </c>
      <c r="E25" s="5"/>
      <c r="F25" s="5"/>
      <c r="G25" s="5"/>
      <c r="H25" s="2" t="s">
        <v>48</v>
      </c>
    </row>
    <row r="26" spans="1:8" ht="30" x14ac:dyDescent="0.3">
      <c r="A26" s="482" t="s">
        <v>30</v>
      </c>
      <c r="B26" s="21" t="s">
        <v>32</v>
      </c>
      <c r="C26" s="35">
        <v>1</v>
      </c>
      <c r="D26" s="154">
        <v>1</v>
      </c>
      <c r="E26" s="5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4" t="s">
        <v>31</v>
      </c>
      <c r="C27" s="35">
        <v>1</v>
      </c>
      <c r="D27" s="154">
        <v>1</v>
      </c>
      <c r="E27" s="5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36">
        <v>2</v>
      </c>
      <c r="D28" s="155">
        <v>2</v>
      </c>
      <c r="E28" s="6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35">
        <v>2</v>
      </c>
      <c r="D29" s="154">
        <v>2</v>
      </c>
      <c r="E29" s="5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37"/>
      <c r="D30" s="237"/>
      <c r="E30" s="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27</v>
      </c>
      <c r="D31" s="13">
        <f>SUM(D11:D30)</f>
        <v>29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customHeight="1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30" x14ac:dyDescent="0.3">
      <c r="A33" s="488"/>
      <c r="B33" s="18" t="s">
        <v>117</v>
      </c>
      <c r="C33" s="5">
        <v>1</v>
      </c>
      <c r="D33" s="154"/>
      <c r="E33" s="5"/>
      <c r="F33" s="5"/>
      <c r="G33" s="5"/>
      <c r="H33" s="2" t="s">
        <v>49</v>
      </c>
    </row>
    <row r="34" spans="1:8" ht="19.5" thickBot="1" x14ac:dyDescent="0.35">
      <c r="A34" s="534"/>
      <c r="B34" s="19" t="s">
        <v>138</v>
      </c>
      <c r="C34" s="5">
        <v>1</v>
      </c>
      <c r="D34" s="154">
        <v>1</v>
      </c>
      <c r="E34" s="5">
        <v>1</v>
      </c>
      <c r="F34" s="5">
        <v>1</v>
      </c>
      <c r="G34" s="5">
        <v>1</v>
      </c>
      <c r="H34" s="2" t="s">
        <v>48</v>
      </c>
    </row>
    <row r="35" spans="1:8" ht="18.75" x14ac:dyDescent="0.3">
      <c r="A35" s="482"/>
      <c r="B35" s="19"/>
      <c r="C35" s="5"/>
      <c r="D35" s="154"/>
      <c r="E35" s="5"/>
      <c r="F35" s="5"/>
      <c r="G35" s="5"/>
      <c r="H35" s="2" t="s">
        <v>48</v>
      </c>
    </row>
    <row r="36" spans="1:8" ht="18.75" x14ac:dyDescent="0.3">
      <c r="A36" s="483"/>
      <c r="B36" s="19"/>
      <c r="C36" s="5"/>
      <c r="D36" s="154"/>
      <c r="E36" s="5"/>
      <c r="F36" s="5"/>
      <c r="G36" s="5"/>
      <c r="H36" s="2" t="s">
        <v>48</v>
      </c>
    </row>
    <row r="37" spans="1:8" ht="19.5" thickBot="1" x14ac:dyDescent="0.35">
      <c r="A37" s="484"/>
      <c r="B37" s="19"/>
      <c r="C37" s="5"/>
      <c r="D37" s="154"/>
      <c r="E37" s="5"/>
      <c r="F37" s="5"/>
      <c r="G37" s="5"/>
      <c r="H37" s="2" t="s">
        <v>48</v>
      </c>
    </row>
    <row r="38" spans="1:8" ht="15.75" thickBot="1" x14ac:dyDescent="0.3">
      <c r="A38" s="504" t="s">
        <v>47</v>
      </c>
      <c r="B38" s="531"/>
      <c r="C38" s="38">
        <f>SUM(C33:C37)+C31</f>
        <v>29</v>
      </c>
      <c r="D38" s="157">
        <f>SUM(D33:D37)+D31</f>
        <v>30</v>
      </c>
      <c r="E38" s="9">
        <f>SUM(E33:E37)+E31</f>
        <v>31</v>
      </c>
      <c r="F38" s="9">
        <f>SUM(F33:F37)+F31</f>
        <v>32</v>
      </c>
      <c r="G38" s="16">
        <f>SUM(G33:G37)+G31</f>
        <v>33</v>
      </c>
      <c r="H38" s="33">
        <f>SUM(C38:G38)</f>
        <v>155</v>
      </c>
    </row>
    <row r="39" spans="1:8" ht="33" customHeight="1" thickBot="1" x14ac:dyDescent="0.3">
      <c r="A39" s="504" t="s">
        <v>74</v>
      </c>
      <c r="B39" s="531"/>
      <c r="C39" s="39">
        <v>29</v>
      </c>
      <c r="D39" s="238">
        <v>30</v>
      </c>
      <c r="E39" s="25">
        <v>32</v>
      </c>
      <c r="F39" s="25">
        <v>33</v>
      </c>
      <c r="G39" s="26">
        <v>33</v>
      </c>
      <c r="H39" s="33">
        <f>SUM(C39:G39)</f>
        <v>157</v>
      </c>
    </row>
    <row r="40" spans="1:8" ht="15.75" thickBot="1" x14ac:dyDescent="0.3">
      <c r="A40" s="506" t="s">
        <v>50</v>
      </c>
      <c r="B40" s="532"/>
      <c r="C40" s="241">
        <v>34</v>
      </c>
      <c r="D40" s="239">
        <v>34</v>
      </c>
      <c r="E40" s="28">
        <v>34</v>
      </c>
      <c r="F40" s="14">
        <v>34</v>
      </c>
      <c r="G40" s="29">
        <v>34</v>
      </c>
      <c r="H40" s="15"/>
    </row>
    <row r="41" spans="1:8" ht="15.75" thickBot="1" x14ac:dyDescent="0.3">
      <c r="A41" s="508" t="s">
        <v>51</v>
      </c>
      <c r="B41" s="533"/>
      <c r="C41" s="242">
        <f>C38*C40</f>
        <v>986</v>
      </c>
      <c r="D41" s="240">
        <f t="shared" ref="D41:G41" si="1">D38*D40</f>
        <v>1020</v>
      </c>
      <c r="E41" s="31">
        <f t="shared" si="1"/>
        <v>1054</v>
      </c>
      <c r="F41" s="31">
        <f t="shared" si="1"/>
        <v>1088</v>
      </c>
      <c r="G41" s="32">
        <f t="shared" si="1"/>
        <v>1122</v>
      </c>
      <c r="H41" s="134">
        <f>SUM(C41:G41)</f>
        <v>5270</v>
      </c>
    </row>
    <row r="43" spans="1:8" ht="15.75" thickBot="1" x14ac:dyDescent="0.3"/>
    <row r="44" spans="1:8" x14ac:dyDescent="0.25">
      <c r="A44" s="491" t="s">
        <v>193</v>
      </c>
      <c r="B44" s="492"/>
      <c r="C44" s="492"/>
      <c r="D44" s="492"/>
      <c r="E44" s="492"/>
      <c r="F44" s="492"/>
      <c r="G44" s="493"/>
    </row>
    <row r="45" spans="1:8" ht="15.75" thickBot="1" x14ac:dyDescent="0.3">
      <c r="A45" s="494"/>
      <c r="B45" s="495"/>
      <c r="C45" s="495"/>
      <c r="D45" s="495"/>
      <c r="E45" s="495"/>
      <c r="F45" s="495"/>
      <c r="G45" s="496"/>
    </row>
    <row r="46" spans="1:8" ht="16.5" thickBot="1" x14ac:dyDescent="0.3">
      <c r="A46" s="539" t="s">
        <v>205</v>
      </c>
      <c r="B46" s="541" t="s">
        <v>206</v>
      </c>
      <c r="C46" s="512" t="s">
        <v>229</v>
      </c>
      <c r="D46" s="513"/>
      <c r="E46" s="513"/>
      <c r="F46" s="513"/>
      <c r="G46" s="514"/>
    </row>
    <row r="47" spans="1:8" ht="16.5" thickBot="1" x14ac:dyDescent="0.3">
      <c r="A47" s="540"/>
      <c r="B47" s="542"/>
      <c r="C47" s="364" t="s">
        <v>230</v>
      </c>
      <c r="D47" s="364" t="s">
        <v>231</v>
      </c>
      <c r="E47" s="364" t="s">
        <v>232</v>
      </c>
      <c r="F47" s="364" t="s">
        <v>233</v>
      </c>
      <c r="G47" s="364" t="s">
        <v>234</v>
      </c>
    </row>
    <row r="48" spans="1:8" ht="83.25" customHeight="1" thickBot="1" x14ac:dyDescent="0.3">
      <c r="A48" s="373" t="s">
        <v>207</v>
      </c>
      <c r="B48" s="365" t="s">
        <v>194</v>
      </c>
      <c r="C48" s="355">
        <v>1</v>
      </c>
      <c r="D48" s="356">
        <v>1</v>
      </c>
      <c r="E48" s="356">
        <v>1</v>
      </c>
      <c r="F48" s="356">
        <v>1</v>
      </c>
      <c r="G48" s="356">
        <v>1</v>
      </c>
    </row>
    <row r="49" spans="1:7" ht="16.5" thickBot="1" x14ac:dyDescent="0.3">
      <c r="A49" s="510" t="s">
        <v>208</v>
      </c>
      <c r="B49" s="365" t="s">
        <v>221</v>
      </c>
      <c r="C49" s="355" t="s">
        <v>218</v>
      </c>
      <c r="D49" s="377">
        <v>1</v>
      </c>
      <c r="E49" s="377">
        <v>1</v>
      </c>
      <c r="F49" s="377">
        <v>1</v>
      </c>
      <c r="G49" s="356">
        <v>1</v>
      </c>
    </row>
    <row r="50" spans="1:7" ht="129.75" customHeight="1" thickBot="1" x14ac:dyDescent="0.3">
      <c r="A50" s="511"/>
      <c r="B50" s="307" t="s">
        <v>222</v>
      </c>
      <c r="C50" s="377">
        <v>1</v>
      </c>
      <c r="D50" s="307" t="s">
        <v>218</v>
      </c>
      <c r="E50" s="365" t="s">
        <v>235</v>
      </c>
      <c r="F50" s="307" t="s">
        <v>218</v>
      </c>
      <c r="G50" s="307" t="s">
        <v>218</v>
      </c>
    </row>
    <row r="51" spans="1:7" ht="16.5" thickBot="1" x14ac:dyDescent="0.3">
      <c r="A51" s="510" t="s">
        <v>209</v>
      </c>
      <c r="B51" s="365" t="s">
        <v>223</v>
      </c>
      <c r="C51" s="365">
        <v>1</v>
      </c>
      <c r="D51" s="365">
        <v>1</v>
      </c>
      <c r="E51" s="365">
        <v>1</v>
      </c>
      <c r="F51" s="365">
        <v>1</v>
      </c>
      <c r="G51" s="365">
        <v>1</v>
      </c>
    </row>
    <row r="52" spans="1:7" ht="16.5" thickBot="1" x14ac:dyDescent="0.3">
      <c r="A52" s="511"/>
      <c r="B52" s="378" t="s">
        <v>224</v>
      </c>
      <c r="C52" s="287">
        <v>1</v>
      </c>
      <c r="D52" s="287">
        <v>1</v>
      </c>
      <c r="E52" s="287">
        <v>1</v>
      </c>
      <c r="F52" s="287">
        <v>1</v>
      </c>
      <c r="G52" s="366">
        <v>1</v>
      </c>
    </row>
    <row r="53" spans="1:7" ht="16.5" thickBot="1" x14ac:dyDescent="0.3">
      <c r="A53" s="511"/>
      <c r="B53" s="378" t="s">
        <v>225</v>
      </c>
      <c r="C53" s="308">
        <v>2</v>
      </c>
      <c r="D53" s="287">
        <v>2</v>
      </c>
      <c r="E53" s="287">
        <v>2</v>
      </c>
      <c r="F53" s="287">
        <v>2</v>
      </c>
      <c r="G53" s="287">
        <v>2</v>
      </c>
    </row>
    <row r="54" spans="1:7" ht="54" customHeight="1" thickBot="1" x14ac:dyDescent="0.3">
      <c r="A54" s="536"/>
      <c r="B54" s="379" t="s">
        <v>226</v>
      </c>
      <c r="C54" s="308">
        <v>2</v>
      </c>
      <c r="D54" s="308">
        <v>2</v>
      </c>
      <c r="E54" s="308">
        <v>2</v>
      </c>
      <c r="F54" s="308">
        <v>2</v>
      </c>
      <c r="G54" s="308">
        <v>2</v>
      </c>
    </row>
    <row r="55" spans="1:7" ht="16.5" thickBot="1" x14ac:dyDescent="0.3">
      <c r="A55" s="510" t="s">
        <v>210</v>
      </c>
      <c r="B55" s="365" t="s">
        <v>201</v>
      </c>
      <c r="C55" s="365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46.5" customHeight="1" thickBot="1" x14ac:dyDescent="0.3">
      <c r="A56" s="511"/>
      <c r="B56" s="367" t="s">
        <v>202</v>
      </c>
      <c r="C56" s="367">
        <v>0.5</v>
      </c>
      <c r="D56" s="365">
        <v>0.5</v>
      </c>
      <c r="E56" s="365">
        <v>0.5</v>
      </c>
      <c r="F56" s="365">
        <v>0.5</v>
      </c>
      <c r="G56" s="365">
        <v>0.5</v>
      </c>
    </row>
    <row r="57" spans="1:7" ht="79.5" thickBot="1" x14ac:dyDescent="0.3">
      <c r="A57" s="374" t="s">
        <v>211</v>
      </c>
      <c r="B57" s="370" t="s">
        <v>204</v>
      </c>
      <c r="C57" s="370">
        <v>0.5</v>
      </c>
      <c r="D57" s="365">
        <v>0.5</v>
      </c>
      <c r="E57" s="365">
        <v>0.5</v>
      </c>
      <c r="F57" s="365">
        <v>0.5</v>
      </c>
      <c r="G57" s="365">
        <v>0.5</v>
      </c>
    </row>
    <row r="58" spans="1:7" ht="79.5" thickBot="1" x14ac:dyDescent="0.3">
      <c r="A58" s="373" t="s">
        <v>227</v>
      </c>
      <c r="B58" s="365" t="s">
        <v>228</v>
      </c>
      <c r="C58" s="367">
        <v>0.5</v>
      </c>
      <c r="D58" s="367">
        <v>0.5</v>
      </c>
      <c r="E58" s="367">
        <v>0.5</v>
      </c>
      <c r="F58" s="367">
        <v>0.5</v>
      </c>
      <c r="G58" s="367">
        <v>0.5</v>
      </c>
    </row>
    <row r="59" spans="1:7" ht="15.75" thickBot="1" x14ac:dyDescent="0.3">
      <c r="A59" s="453" t="s">
        <v>36</v>
      </c>
      <c r="B59" s="454"/>
      <c r="C59" s="369">
        <f>SUM(C48:C58)</f>
        <v>10</v>
      </c>
      <c r="D59" s="369">
        <f t="shared" ref="D59:G59" si="2">SUM(D48:D58)</f>
        <v>10</v>
      </c>
      <c r="E59" s="369">
        <f t="shared" si="2"/>
        <v>10</v>
      </c>
      <c r="F59" s="369">
        <f t="shared" si="2"/>
        <v>10</v>
      </c>
      <c r="G59" s="368">
        <f t="shared" si="2"/>
        <v>10</v>
      </c>
    </row>
    <row r="60" spans="1:7" ht="15.75" thickBot="1" x14ac:dyDescent="0.3">
      <c r="A60" s="453" t="s">
        <v>217</v>
      </c>
      <c r="B60" s="454"/>
      <c r="C60" s="372">
        <v>340</v>
      </c>
      <c r="D60" s="372">
        <v>340</v>
      </c>
      <c r="E60" s="372">
        <v>340</v>
      </c>
      <c r="F60" s="372">
        <v>340</v>
      </c>
      <c r="G60" s="372">
        <v>340</v>
      </c>
    </row>
    <row r="61" spans="1:7" x14ac:dyDescent="0.25">
      <c r="A61" s="346"/>
      <c r="B61" s="346"/>
      <c r="C61" s="346"/>
      <c r="D61" s="346"/>
      <c r="E61" s="380" t="s">
        <v>236</v>
      </c>
      <c r="F61" s="346"/>
      <c r="G61" s="380">
        <f>SUM(C60:G60)</f>
        <v>1700</v>
      </c>
    </row>
  </sheetData>
  <mergeCells count="35">
    <mergeCell ref="A51:A54"/>
    <mergeCell ref="A55:A56"/>
    <mergeCell ref="A59:B59"/>
    <mergeCell ref="A60:B60"/>
    <mergeCell ref="A44:G45"/>
    <mergeCell ref="A46:A47"/>
    <mergeCell ref="B46:B47"/>
    <mergeCell ref="C46:G46"/>
    <mergeCell ref="A49:A50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A33:A34"/>
    <mergeCell ref="E8:E9"/>
    <mergeCell ref="F8:F9"/>
    <mergeCell ref="G8:G9"/>
    <mergeCell ref="A10:H10"/>
    <mergeCell ref="A11:A12"/>
    <mergeCell ref="A14:A18"/>
    <mergeCell ref="A19:A21"/>
    <mergeCell ref="A22:A24"/>
    <mergeCell ref="A26:A27"/>
    <mergeCell ref="A32:H32"/>
    <mergeCell ref="A35:A37"/>
    <mergeCell ref="A38:B38"/>
    <mergeCell ref="A39:B39"/>
    <mergeCell ref="A40:B40"/>
    <mergeCell ref="A41:B41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A1:H59"/>
  <sheetViews>
    <sheetView topLeftCell="A13" workbookViewId="0">
      <selection activeCell="F22" sqref="F22"/>
    </sheetView>
  </sheetViews>
  <sheetFormatPr defaultRowHeight="15" x14ac:dyDescent="0.25"/>
  <cols>
    <col min="1" max="1" width="32.7109375" customWidth="1"/>
    <col min="2" max="2" width="35.7109375" customWidth="1"/>
    <col min="3" max="3" width="9.5703125" customWidth="1"/>
    <col min="4" max="4" width="10.140625" customWidth="1"/>
    <col min="5" max="5" width="8.140625" customWidth="1"/>
    <col min="6" max="6" width="10.42578125" customWidth="1"/>
    <col min="7" max="7" width="8.5703125" customWidth="1"/>
    <col min="8" max="8" width="32.14062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164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156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46</v>
      </c>
      <c r="D7" s="3" t="s">
        <v>45</v>
      </c>
      <c r="E7" s="152" t="s">
        <v>44</v>
      </c>
      <c r="F7" s="3" t="s">
        <v>42</v>
      </c>
      <c r="G7" s="3" t="s">
        <v>43</v>
      </c>
      <c r="H7" s="473"/>
    </row>
    <row r="8" spans="1:8" x14ac:dyDescent="0.25">
      <c r="A8" s="427"/>
      <c r="B8" s="431"/>
      <c r="C8" s="477" t="s">
        <v>57</v>
      </c>
      <c r="D8" s="477" t="s">
        <v>37</v>
      </c>
      <c r="E8" s="475" t="s">
        <v>38</v>
      </c>
      <c r="F8" s="477" t="s">
        <v>39</v>
      </c>
      <c r="G8" s="477" t="s">
        <v>40</v>
      </c>
      <c r="H8" s="473"/>
    </row>
    <row r="9" spans="1:8" ht="81" customHeight="1" thickBot="1" x14ac:dyDescent="0.3">
      <c r="A9" s="428"/>
      <c r="B9" s="432"/>
      <c r="C9" s="478"/>
      <c r="D9" s="478"/>
      <c r="E9" s="476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1" t="s">
        <v>8</v>
      </c>
      <c r="C11" s="34">
        <v>5</v>
      </c>
      <c r="D11" s="4">
        <v>6</v>
      </c>
      <c r="E11" s="153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24" t="s">
        <v>9</v>
      </c>
      <c r="C12" s="35">
        <v>3</v>
      </c>
      <c r="D12" s="5">
        <v>3</v>
      </c>
      <c r="E12" s="154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5">
        <v>3</v>
      </c>
      <c r="E13" s="154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35">
        <v>5</v>
      </c>
      <c r="D14" s="5">
        <v>5</v>
      </c>
      <c r="E14" s="154" t="s">
        <v>14</v>
      </c>
      <c r="F14" s="5"/>
      <c r="G14" s="5"/>
      <c r="H14" s="2" t="s">
        <v>48</v>
      </c>
    </row>
    <row r="15" spans="1:8" ht="18.75" x14ac:dyDescent="0.3">
      <c r="A15" s="483"/>
      <c r="B15" s="22" t="s">
        <v>15</v>
      </c>
      <c r="C15" s="35"/>
      <c r="D15" s="5"/>
      <c r="E15" s="154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35"/>
      <c r="D16" s="5"/>
      <c r="E16" s="154">
        <v>2</v>
      </c>
      <c r="F16" s="5">
        <v>2</v>
      </c>
      <c r="G16" s="5">
        <v>2</v>
      </c>
      <c r="H16" s="2" t="s">
        <v>48</v>
      </c>
    </row>
    <row r="17" spans="1:8" ht="18.75" x14ac:dyDescent="0.3">
      <c r="A17" s="483"/>
      <c r="B17" s="22" t="s">
        <v>17</v>
      </c>
      <c r="C17" s="35"/>
      <c r="D17" s="5"/>
      <c r="E17" s="154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35"/>
      <c r="D18" s="5"/>
      <c r="E18" s="154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1" t="s">
        <v>20</v>
      </c>
      <c r="C19" s="35">
        <v>2</v>
      </c>
      <c r="D19" s="5">
        <v>2</v>
      </c>
      <c r="E19" s="154">
        <v>2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2" t="s">
        <v>21</v>
      </c>
      <c r="C20" s="35"/>
      <c r="D20" s="5">
        <v>1</v>
      </c>
      <c r="E20" s="154">
        <v>1</v>
      </c>
      <c r="F20" s="5"/>
      <c r="G20" s="5">
        <v>1</v>
      </c>
      <c r="H20" s="2" t="s">
        <v>48</v>
      </c>
    </row>
    <row r="21" spans="1:8" ht="19.5" thickBot="1" x14ac:dyDescent="0.35">
      <c r="A21" s="484"/>
      <c r="B21" s="24" t="s">
        <v>22</v>
      </c>
      <c r="C21" s="35"/>
      <c r="D21" s="5">
        <v>1</v>
      </c>
      <c r="E21" s="154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21" t="s">
        <v>27</v>
      </c>
      <c r="C22" s="35"/>
      <c r="D22" s="5"/>
      <c r="E22" s="154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22" t="s">
        <v>29</v>
      </c>
      <c r="C23" s="35"/>
      <c r="D23" s="5"/>
      <c r="E23" s="154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24" t="s">
        <v>28</v>
      </c>
      <c r="C24" s="35">
        <v>1</v>
      </c>
      <c r="D24" s="5">
        <v>1</v>
      </c>
      <c r="E24" s="154">
        <v>1</v>
      </c>
      <c r="F24" s="5">
        <v>2</v>
      </c>
      <c r="G24" s="5">
        <v>2</v>
      </c>
      <c r="H24" s="2" t="s">
        <v>48</v>
      </c>
    </row>
    <row r="25" spans="1:8" ht="27.75" customHeight="1" thickBot="1" x14ac:dyDescent="0.35">
      <c r="A25" s="20" t="s">
        <v>24</v>
      </c>
      <c r="B25" s="20" t="s">
        <v>25</v>
      </c>
      <c r="C25" s="35">
        <v>1</v>
      </c>
      <c r="D25" s="5">
        <v>1</v>
      </c>
      <c r="E25" s="154"/>
      <c r="F25" s="5"/>
      <c r="G25" s="5"/>
      <c r="H25" s="2" t="s">
        <v>49</v>
      </c>
    </row>
    <row r="26" spans="1:8" ht="18.75" x14ac:dyDescent="0.3">
      <c r="A26" s="482" t="s">
        <v>30</v>
      </c>
      <c r="B26" s="21" t="s">
        <v>32</v>
      </c>
      <c r="C26" s="35">
        <v>1</v>
      </c>
      <c r="D26" s="5">
        <v>1</v>
      </c>
      <c r="E26" s="154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4" t="s">
        <v>31</v>
      </c>
      <c r="C27" s="35"/>
      <c r="D27" s="5">
        <v>1</v>
      </c>
      <c r="E27" s="154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36">
        <v>2</v>
      </c>
      <c r="D28" s="6">
        <v>2</v>
      </c>
      <c r="E28" s="155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35">
        <v>2</v>
      </c>
      <c r="D29" s="5">
        <v>2</v>
      </c>
      <c r="E29" s="154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37"/>
      <c r="D30" s="7"/>
      <c r="E30" s="23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25</v>
      </c>
      <c r="D31" s="13">
        <f>SUM(D11:D30)</f>
        <v>29</v>
      </c>
      <c r="E31" s="13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40.5" customHeight="1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18.75" x14ac:dyDescent="0.3">
      <c r="A33" s="488"/>
      <c r="B33" s="18" t="s">
        <v>106</v>
      </c>
      <c r="C33" s="5">
        <v>2</v>
      </c>
      <c r="D33" s="5">
        <v>1</v>
      </c>
      <c r="E33" s="154">
        <v>1</v>
      </c>
      <c r="F33" s="5">
        <v>1</v>
      </c>
      <c r="G33" s="5">
        <v>1</v>
      </c>
      <c r="H33" s="2" t="s">
        <v>48</v>
      </c>
    </row>
    <row r="34" spans="1:8" ht="18.75" x14ac:dyDescent="0.3">
      <c r="A34" s="489"/>
      <c r="B34" s="139" t="s">
        <v>107</v>
      </c>
      <c r="C34" s="5"/>
      <c r="D34" s="5"/>
      <c r="E34" s="154">
        <v>1</v>
      </c>
      <c r="F34" s="5">
        <v>1</v>
      </c>
      <c r="G34" s="5"/>
      <c r="H34" s="2" t="s">
        <v>48</v>
      </c>
    </row>
    <row r="35" spans="1:8" ht="30.75" thickBot="1" x14ac:dyDescent="0.35">
      <c r="A35" s="543"/>
      <c r="B35" s="139" t="s">
        <v>108</v>
      </c>
      <c r="C35" s="5"/>
      <c r="D35" s="5" t="s">
        <v>14</v>
      </c>
      <c r="E35" s="154"/>
      <c r="F35" s="5"/>
      <c r="G35" s="5"/>
      <c r="H35" s="2" t="s">
        <v>48</v>
      </c>
    </row>
    <row r="36" spans="1:8" ht="15.75" thickBot="1" x14ac:dyDescent="0.3">
      <c r="A36" s="504" t="s">
        <v>47</v>
      </c>
      <c r="B36" s="505"/>
      <c r="C36" s="38">
        <f>SUM(C33:C35)+C31</f>
        <v>27</v>
      </c>
      <c r="D36" s="9">
        <f>SUM(D33:D35)+D31</f>
        <v>30</v>
      </c>
      <c r="E36" s="157">
        <f>SUM(E33:E35)+E31</f>
        <v>32</v>
      </c>
      <c r="F36" s="9">
        <f>SUM(F33:F35)+F31</f>
        <v>33</v>
      </c>
      <c r="G36" s="16">
        <f>SUM(G33:G35)+G31</f>
        <v>33</v>
      </c>
      <c r="H36" s="17">
        <f>SUM(C36:G36)</f>
        <v>155</v>
      </c>
    </row>
    <row r="37" spans="1:8" ht="32.25" customHeight="1" thickBot="1" x14ac:dyDescent="0.3">
      <c r="A37" s="504" t="s">
        <v>74</v>
      </c>
      <c r="B37" s="505"/>
      <c r="C37" s="39">
        <v>29</v>
      </c>
      <c r="D37" s="25">
        <v>30</v>
      </c>
      <c r="E37" s="238">
        <v>32</v>
      </c>
      <c r="F37" s="25">
        <v>33</v>
      </c>
      <c r="G37" s="26">
        <v>33</v>
      </c>
      <c r="H37" s="17">
        <f>SUM(C37:G37)</f>
        <v>157</v>
      </c>
    </row>
    <row r="38" spans="1:8" ht="15.75" thickBot="1" x14ac:dyDescent="0.3">
      <c r="A38" s="506" t="s">
        <v>50</v>
      </c>
      <c r="B38" s="507"/>
      <c r="C38" s="27">
        <v>34</v>
      </c>
      <c r="D38" s="235">
        <v>34</v>
      </c>
      <c r="E38" s="239">
        <v>34</v>
      </c>
      <c r="F38" s="14">
        <v>34</v>
      </c>
      <c r="G38" s="29">
        <v>34</v>
      </c>
      <c r="H38" s="15"/>
    </row>
    <row r="39" spans="1:8" ht="15.75" thickBot="1" x14ac:dyDescent="0.3">
      <c r="A39" s="508" t="s">
        <v>51</v>
      </c>
      <c r="B39" s="509"/>
      <c r="C39" s="30">
        <f>C36*C38</f>
        <v>918</v>
      </c>
      <c r="D39" s="236">
        <f t="shared" ref="D39:G39" si="1">D36*D38</f>
        <v>1020</v>
      </c>
      <c r="E39" s="240">
        <f t="shared" si="1"/>
        <v>1088</v>
      </c>
      <c r="F39" s="31">
        <f t="shared" si="1"/>
        <v>1122</v>
      </c>
      <c r="G39" s="32">
        <f t="shared" si="1"/>
        <v>1122</v>
      </c>
      <c r="H39" s="135">
        <f>SUM(C39:G39)</f>
        <v>5270</v>
      </c>
    </row>
    <row r="41" spans="1:8" ht="15.75" thickBot="1" x14ac:dyDescent="0.3"/>
    <row r="42" spans="1:8" x14ac:dyDescent="0.25">
      <c r="A42" s="491" t="s">
        <v>193</v>
      </c>
      <c r="B42" s="492"/>
      <c r="C42" s="492"/>
      <c r="D42" s="492"/>
      <c r="E42" s="492"/>
      <c r="F42" s="492"/>
      <c r="G42" s="493"/>
    </row>
    <row r="43" spans="1:8" ht="15.75" thickBot="1" x14ac:dyDescent="0.3">
      <c r="A43" s="494"/>
      <c r="B43" s="495"/>
      <c r="C43" s="495"/>
      <c r="D43" s="495"/>
      <c r="E43" s="495"/>
      <c r="F43" s="495"/>
      <c r="G43" s="496"/>
    </row>
    <row r="44" spans="1:8" ht="16.5" thickBot="1" x14ac:dyDescent="0.3">
      <c r="A44" s="497" t="s">
        <v>205</v>
      </c>
      <c r="B44" s="499" t="s">
        <v>206</v>
      </c>
      <c r="C44" s="512" t="s">
        <v>229</v>
      </c>
      <c r="D44" s="513"/>
      <c r="E44" s="513"/>
      <c r="F44" s="513"/>
      <c r="G44" s="514"/>
    </row>
    <row r="45" spans="1:8" ht="32.25" thickBot="1" x14ac:dyDescent="0.3">
      <c r="A45" s="498"/>
      <c r="B45" s="500"/>
      <c r="C45" s="363" t="s">
        <v>230</v>
      </c>
      <c r="D45" s="363" t="s">
        <v>231</v>
      </c>
      <c r="E45" s="363" t="s">
        <v>232</v>
      </c>
      <c r="F45" s="363" t="s">
        <v>233</v>
      </c>
      <c r="G45" s="363" t="s">
        <v>234</v>
      </c>
    </row>
    <row r="46" spans="1:8" ht="48" thickBot="1" x14ac:dyDescent="0.3">
      <c r="A46" s="347" t="s">
        <v>207</v>
      </c>
      <c r="B46" s="348" t="s">
        <v>194</v>
      </c>
      <c r="C46" s="355">
        <v>1</v>
      </c>
      <c r="D46" s="356">
        <v>1</v>
      </c>
      <c r="E46" s="356">
        <v>1</v>
      </c>
      <c r="F46" s="356">
        <v>1</v>
      </c>
      <c r="G46" s="357">
        <v>1</v>
      </c>
    </row>
    <row r="47" spans="1:8" ht="16.5" thickBot="1" x14ac:dyDescent="0.3">
      <c r="A47" s="510" t="s">
        <v>208</v>
      </c>
      <c r="B47" s="348" t="s">
        <v>221</v>
      </c>
      <c r="C47" s="358" t="s">
        <v>218</v>
      </c>
      <c r="D47" s="362">
        <v>1</v>
      </c>
      <c r="E47" s="362">
        <v>1</v>
      </c>
      <c r="F47" s="362">
        <v>1</v>
      </c>
      <c r="G47" s="357">
        <v>1</v>
      </c>
    </row>
    <row r="48" spans="1:8" ht="93.75" customHeight="1" thickBot="1" x14ac:dyDescent="0.3">
      <c r="A48" s="511"/>
      <c r="B48" s="306" t="s">
        <v>222</v>
      </c>
      <c r="C48" s="362">
        <v>1</v>
      </c>
      <c r="D48" s="306" t="s">
        <v>218</v>
      </c>
      <c r="E48" s="348" t="s">
        <v>235</v>
      </c>
      <c r="F48" s="306" t="s">
        <v>218</v>
      </c>
      <c r="G48" s="306" t="s">
        <v>218</v>
      </c>
    </row>
    <row r="49" spans="1:7" ht="16.5" thickBot="1" x14ac:dyDescent="0.3">
      <c r="A49" s="501" t="s">
        <v>209</v>
      </c>
      <c r="B49" s="348" t="s">
        <v>223</v>
      </c>
      <c r="C49" s="365">
        <v>1</v>
      </c>
      <c r="D49" s="365">
        <v>1</v>
      </c>
      <c r="E49" s="365">
        <v>1</v>
      </c>
      <c r="F49" s="365">
        <v>1</v>
      </c>
      <c r="G49" s="365">
        <v>1</v>
      </c>
    </row>
    <row r="50" spans="1:7" ht="16.5" thickBot="1" x14ac:dyDescent="0.3">
      <c r="A50" s="502"/>
      <c r="B50" s="349" t="s">
        <v>224</v>
      </c>
      <c r="C50" s="287">
        <v>1</v>
      </c>
      <c r="D50" s="287">
        <v>1</v>
      </c>
      <c r="E50" s="287">
        <v>1</v>
      </c>
      <c r="F50" s="287">
        <v>1</v>
      </c>
      <c r="G50" s="366">
        <v>1</v>
      </c>
    </row>
    <row r="51" spans="1:7" ht="16.5" thickBot="1" x14ac:dyDescent="0.3">
      <c r="A51" s="502"/>
      <c r="B51" s="349" t="s">
        <v>225</v>
      </c>
      <c r="C51" s="308">
        <v>2</v>
      </c>
      <c r="D51" s="287">
        <v>2</v>
      </c>
      <c r="E51" s="287">
        <v>2</v>
      </c>
      <c r="F51" s="287">
        <v>2</v>
      </c>
      <c r="G51" s="287">
        <v>2</v>
      </c>
    </row>
    <row r="52" spans="1:7" ht="45.75" customHeight="1" thickBot="1" x14ac:dyDescent="0.3">
      <c r="A52" s="503"/>
      <c r="B52" s="350" t="s">
        <v>226</v>
      </c>
      <c r="C52" s="308">
        <v>2</v>
      </c>
      <c r="D52" s="308">
        <v>2</v>
      </c>
      <c r="E52" s="308">
        <v>2</v>
      </c>
      <c r="F52" s="308">
        <v>2</v>
      </c>
      <c r="G52" s="308">
        <v>2</v>
      </c>
    </row>
    <row r="53" spans="1:7" ht="16.5" thickBot="1" x14ac:dyDescent="0.3">
      <c r="A53" s="501" t="s">
        <v>210</v>
      </c>
      <c r="B53" s="348" t="s">
        <v>201</v>
      </c>
      <c r="C53" s="365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48" customHeight="1" thickBot="1" x14ac:dyDescent="0.3">
      <c r="A54" s="502"/>
      <c r="B54" s="351" t="s">
        <v>202</v>
      </c>
      <c r="C54" s="367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63.75" thickBot="1" x14ac:dyDescent="0.3">
      <c r="A55" s="361" t="s">
        <v>211</v>
      </c>
      <c r="B55" s="361" t="s">
        <v>204</v>
      </c>
      <c r="C55" s="370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79.5" thickBot="1" x14ac:dyDescent="0.3">
      <c r="A56" s="347" t="s">
        <v>227</v>
      </c>
      <c r="B56" s="348" t="s">
        <v>228</v>
      </c>
      <c r="C56" s="367">
        <v>0.5</v>
      </c>
      <c r="D56" s="367">
        <v>0.5</v>
      </c>
      <c r="E56" s="367">
        <v>0.5</v>
      </c>
      <c r="F56" s="367">
        <v>0.5</v>
      </c>
      <c r="G56" s="367">
        <v>0.5</v>
      </c>
    </row>
    <row r="57" spans="1:7" ht="15.75" thickBot="1" x14ac:dyDescent="0.3">
      <c r="A57" s="453" t="s">
        <v>36</v>
      </c>
      <c r="B57" s="454"/>
      <c r="C57" s="369">
        <f>SUM(C46:C56)</f>
        <v>10</v>
      </c>
      <c r="D57" s="369">
        <f t="shared" ref="D57:G57" si="2">SUM(D46:D56)</f>
        <v>10</v>
      </c>
      <c r="E57" s="369">
        <f t="shared" si="2"/>
        <v>10</v>
      </c>
      <c r="F57" s="369">
        <f t="shared" si="2"/>
        <v>10</v>
      </c>
      <c r="G57" s="368">
        <f t="shared" si="2"/>
        <v>10</v>
      </c>
    </row>
    <row r="58" spans="1:7" ht="15.75" thickBot="1" x14ac:dyDescent="0.3">
      <c r="A58" s="453" t="s">
        <v>217</v>
      </c>
      <c r="B58" s="454"/>
      <c r="C58" s="372">
        <v>340</v>
      </c>
      <c r="D58" s="372">
        <v>340</v>
      </c>
      <c r="E58" s="372">
        <v>340</v>
      </c>
      <c r="F58" s="372">
        <v>340</v>
      </c>
      <c r="G58" s="372">
        <v>340</v>
      </c>
    </row>
    <row r="59" spans="1:7" x14ac:dyDescent="0.25">
      <c r="E59" s="297" t="s">
        <v>236</v>
      </c>
      <c r="G59" s="297">
        <f>SUM(C58:G58)</f>
        <v>1700</v>
      </c>
    </row>
  </sheetData>
  <mergeCells count="34">
    <mergeCell ref="A49:A52"/>
    <mergeCell ref="A53:A54"/>
    <mergeCell ref="A57:B57"/>
    <mergeCell ref="A58:B58"/>
    <mergeCell ref="A42:G43"/>
    <mergeCell ref="A44:A45"/>
    <mergeCell ref="B44:B45"/>
    <mergeCell ref="C44:G44"/>
    <mergeCell ref="A47:A4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G8:G9"/>
    <mergeCell ref="A37:B37"/>
    <mergeCell ref="A38:B38"/>
    <mergeCell ref="A39:B39"/>
    <mergeCell ref="A33:A35"/>
    <mergeCell ref="F8:F9"/>
    <mergeCell ref="A10:H10"/>
    <mergeCell ref="A11:A12"/>
    <mergeCell ref="A36:B36"/>
    <mergeCell ref="A32:H32"/>
    <mergeCell ref="A14:A18"/>
    <mergeCell ref="A19:A21"/>
    <mergeCell ref="A22:A24"/>
    <mergeCell ref="A26:A27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H59"/>
  <sheetViews>
    <sheetView topLeftCell="A13" workbookViewId="0">
      <selection activeCell="F20" sqref="F20"/>
    </sheetView>
  </sheetViews>
  <sheetFormatPr defaultRowHeight="15" x14ac:dyDescent="0.25"/>
  <cols>
    <col min="1" max="1" width="33.42578125" customWidth="1"/>
    <col min="2" max="2" width="29.7109375" customWidth="1"/>
    <col min="8" max="8" width="27.8554687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160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161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59</v>
      </c>
      <c r="D7" s="3" t="s">
        <v>60</v>
      </c>
      <c r="E7" s="152" t="s">
        <v>61</v>
      </c>
      <c r="F7" s="3" t="s">
        <v>62</v>
      </c>
      <c r="G7" s="3" t="s">
        <v>5</v>
      </c>
      <c r="H7" s="473"/>
    </row>
    <row r="8" spans="1:8" x14ac:dyDescent="0.25">
      <c r="A8" s="427"/>
      <c r="B8" s="431"/>
      <c r="C8" s="477" t="s">
        <v>57</v>
      </c>
      <c r="D8" s="477" t="s">
        <v>37</v>
      </c>
      <c r="E8" s="475" t="s">
        <v>38</v>
      </c>
      <c r="F8" s="477" t="s">
        <v>39</v>
      </c>
      <c r="G8" s="477" t="s">
        <v>40</v>
      </c>
      <c r="H8" s="473"/>
    </row>
    <row r="9" spans="1:8" ht="60.75" customHeight="1" thickBot="1" x14ac:dyDescent="0.3">
      <c r="A9" s="428"/>
      <c r="B9" s="432"/>
      <c r="C9" s="478"/>
      <c r="D9" s="478"/>
      <c r="E9" s="476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21" t="s">
        <v>8</v>
      </c>
      <c r="C11" s="34">
        <v>5</v>
      </c>
      <c r="D11" s="4">
        <v>6</v>
      </c>
      <c r="E11" s="153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24" t="s">
        <v>9</v>
      </c>
      <c r="C12" s="35">
        <v>3</v>
      </c>
      <c r="D12" s="5">
        <v>3</v>
      </c>
      <c r="E12" s="154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5">
        <v>3</v>
      </c>
      <c r="E13" s="154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21" t="s">
        <v>13</v>
      </c>
      <c r="C14" s="35">
        <v>5</v>
      </c>
      <c r="D14" s="5">
        <v>5</v>
      </c>
      <c r="E14" s="154" t="s">
        <v>14</v>
      </c>
      <c r="F14" s="5"/>
      <c r="G14" s="5"/>
      <c r="H14" s="2" t="s">
        <v>48</v>
      </c>
    </row>
    <row r="15" spans="1:8" ht="18.75" x14ac:dyDescent="0.3">
      <c r="A15" s="483"/>
      <c r="B15" s="22" t="s">
        <v>15</v>
      </c>
      <c r="C15" s="35"/>
      <c r="D15" s="5"/>
      <c r="E15" s="154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22" t="s">
        <v>16</v>
      </c>
      <c r="C16" s="35"/>
      <c r="D16" s="5"/>
      <c r="E16" s="154">
        <v>2</v>
      </c>
      <c r="F16" s="5">
        <v>2</v>
      </c>
      <c r="G16" s="5">
        <v>2</v>
      </c>
      <c r="H16" s="2" t="s">
        <v>48</v>
      </c>
    </row>
    <row r="17" spans="1:8" ht="18.75" x14ac:dyDescent="0.3">
      <c r="A17" s="483"/>
      <c r="B17" s="22" t="s">
        <v>17</v>
      </c>
      <c r="C17" s="35"/>
      <c r="D17" s="5"/>
      <c r="E17" s="154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24" t="s">
        <v>18</v>
      </c>
      <c r="C18" s="35"/>
      <c r="D18" s="5"/>
      <c r="E18" s="154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21" t="s">
        <v>20</v>
      </c>
      <c r="C19" s="35">
        <v>2</v>
      </c>
      <c r="D19" s="5">
        <v>2</v>
      </c>
      <c r="E19" s="154">
        <v>2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22" t="s">
        <v>21</v>
      </c>
      <c r="C20" s="35"/>
      <c r="D20" s="5">
        <v>1</v>
      </c>
      <c r="E20" s="154">
        <v>1</v>
      </c>
      <c r="F20" s="5"/>
      <c r="G20" s="5">
        <v>1</v>
      </c>
      <c r="H20" s="2" t="s">
        <v>48</v>
      </c>
    </row>
    <row r="21" spans="1:8" ht="19.5" thickBot="1" x14ac:dyDescent="0.35">
      <c r="A21" s="484"/>
      <c r="B21" s="24" t="s">
        <v>22</v>
      </c>
      <c r="C21" s="35"/>
      <c r="D21" s="5">
        <v>1</v>
      </c>
      <c r="E21" s="154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21" t="s">
        <v>27</v>
      </c>
      <c r="C22" s="35"/>
      <c r="D22" s="5"/>
      <c r="E22" s="154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22" t="s">
        <v>29</v>
      </c>
      <c r="C23" s="35"/>
      <c r="D23" s="5"/>
      <c r="E23" s="154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24" t="s">
        <v>28</v>
      </c>
      <c r="C24" s="35">
        <v>1</v>
      </c>
      <c r="D24" s="5">
        <v>1</v>
      </c>
      <c r="E24" s="154">
        <v>1</v>
      </c>
      <c r="F24" s="5">
        <v>2</v>
      </c>
      <c r="G24" s="5">
        <v>2</v>
      </c>
      <c r="H24" s="2" t="s">
        <v>48</v>
      </c>
    </row>
    <row r="25" spans="1:8" ht="29.25" customHeight="1" thickBot="1" x14ac:dyDescent="0.35">
      <c r="A25" s="20" t="s">
        <v>24</v>
      </c>
      <c r="B25" s="20" t="s">
        <v>25</v>
      </c>
      <c r="C25" s="35">
        <v>1</v>
      </c>
      <c r="D25" s="5">
        <v>1</v>
      </c>
      <c r="E25" s="154"/>
      <c r="F25" s="5"/>
      <c r="G25" s="5"/>
      <c r="H25" s="2" t="s">
        <v>49</v>
      </c>
    </row>
    <row r="26" spans="1:8" ht="24.75" customHeight="1" x14ac:dyDescent="0.3">
      <c r="A26" s="482" t="s">
        <v>30</v>
      </c>
      <c r="B26" s="21" t="s">
        <v>32</v>
      </c>
      <c r="C26" s="35">
        <v>1</v>
      </c>
      <c r="D26" s="5">
        <v>1</v>
      </c>
      <c r="E26" s="154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24" t="s">
        <v>31</v>
      </c>
      <c r="C27" s="35">
        <v>1</v>
      </c>
      <c r="D27" s="5">
        <v>1</v>
      </c>
      <c r="E27" s="154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36">
        <v>2</v>
      </c>
      <c r="D28" s="6">
        <v>2</v>
      </c>
      <c r="E28" s="155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35">
        <v>2</v>
      </c>
      <c r="D29" s="5">
        <v>2</v>
      </c>
      <c r="E29" s="154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37"/>
      <c r="D30" s="7"/>
      <c r="E30" s="23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26</v>
      </c>
      <c r="D31" s="13">
        <f>SUM(D11:D30)</f>
        <v>29</v>
      </c>
      <c r="E31" s="157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24" customHeight="1" x14ac:dyDescent="0.3">
      <c r="A33" s="488" t="s">
        <v>12</v>
      </c>
      <c r="B33" s="18" t="s">
        <v>106</v>
      </c>
      <c r="C33" s="5">
        <v>2</v>
      </c>
      <c r="D33" s="5">
        <v>1</v>
      </c>
      <c r="E33" s="154">
        <v>1</v>
      </c>
      <c r="F33" s="5">
        <v>1</v>
      </c>
      <c r="G33" s="5">
        <v>1</v>
      </c>
      <c r="H33" s="2" t="s">
        <v>48</v>
      </c>
    </row>
    <row r="34" spans="1:8" ht="51" customHeight="1" thickBot="1" x14ac:dyDescent="0.35">
      <c r="A34" s="543"/>
      <c r="B34" s="139" t="s">
        <v>107</v>
      </c>
      <c r="C34" s="5"/>
      <c r="D34" s="5"/>
      <c r="E34" s="154"/>
      <c r="F34" s="5"/>
      <c r="G34" s="5"/>
      <c r="H34" s="2" t="s">
        <v>48</v>
      </c>
    </row>
    <row r="35" spans="1:8" ht="30.75" thickBot="1" x14ac:dyDescent="0.35">
      <c r="A35" s="145"/>
      <c r="B35" s="139" t="s">
        <v>108</v>
      </c>
      <c r="C35" s="5"/>
      <c r="D35" s="5" t="s">
        <v>14</v>
      </c>
      <c r="E35" s="154"/>
      <c r="F35" s="5"/>
      <c r="G35" s="5"/>
      <c r="H35" s="2" t="s">
        <v>48</v>
      </c>
    </row>
    <row r="36" spans="1:8" ht="15.75" thickBot="1" x14ac:dyDescent="0.3">
      <c r="A36" s="504" t="s">
        <v>47</v>
      </c>
      <c r="B36" s="505"/>
      <c r="C36" s="38">
        <f>SUM(C33:C35)+C31</f>
        <v>28</v>
      </c>
      <c r="D36" s="9">
        <f>SUM(D33:D35)+D31</f>
        <v>30</v>
      </c>
      <c r="E36" s="9">
        <f>SUM(E33:E35)+E31</f>
        <v>31</v>
      </c>
      <c r="F36" s="9">
        <f>SUM(F33:F35)+F31</f>
        <v>32</v>
      </c>
      <c r="G36" s="16">
        <f>SUM(G33:G35)+G31</f>
        <v>33</v>
      </c>
      <c r="H36" s="17">
        <f>SUM(C36:G36)</f>
        <v>154</v>
      </c>
    </row>
    <row r="37" spans="1:8" ht="36" customHeight="1" thickBot="1" x14ac:dyDescent="0.3">
      <c r="A37" s="504" t="s">
        <v>74</v>
      </c>
      <c r="B37" s="505"/>
      <c r="C37" s="39">
        <v>29</v>
      </c>
      <c r="D37" s="25">
        <v>30</v>
      </c>
      <c r="E37" s="25">
        <v>32</v>
      </c>
      <c r="F37" s="25">
        <v>33</v>
      </c>
      <c r="G37" s="26">
        <v>33</v>
      </c>
      <c r="H37" s="17">
        <f>SUM(C37:G37)</f>
        <v>157</v>
      </c>
    </row>
    <row r="38" spans="1:8" ht="15.75" thickBot="1" x14ac:dyDescent="0.3">
      <c r="A38" s="506" t="s">
        <v>50</v>
      </c>
      <c r="B38" s="507"/>
      <c r="C38" s="27">
        <v>34</v>
      </c>
      <c r="D38" s="235">
        <v>34</v>
      </c>
      <c r="E38" s="28">
        <v>34</v>
      </c>
      <c r="F38" s="14">
        <v>34</v>
      </c>
      <c r="G38" s="29">
        <v>34</v>
      </c>
      <c r="H38" s="15"/>
    </row>
    <row r="39" spans="1:8" ht="15.75" thickBot="1" x14ac:dyDescent="0.3">
      <c r="A39" s="508" t="s">
        <v>51</v>
      </c>
      <c r="B39" s="509"/>
      <c r="C39" s="30">
        <f>C36*C38</f>
        <v>952</v>
      </c>
      <c r="D39" s="236">
        <f t="shared" ref="D39:G39" si="1">D36*D38</f>
        <v>1020</v>
      </c>
      <c r="E39" s="31">
        <f t="shared" si="1"/>
        <v>1054</v>
      </c>
      <c r="F39" s="31">
        <f t="shared" si="1"/>
        <v>1088</v>
      </c>
      <c r="G39" s="32">
        <f t="shared" si="1"/>
        <v>1122</v>
      </c>
      <c r="H39" s="135">
        <f>SUM(C39:G39)</f>
        <v>5236</v>
      </c>
    </row>
    <row r="41" spans="1:8" ht="15.75" thickBot="1" x14ac:dyDescent="0.3"/>
    <row r="42" spans="1:8" x14ac:dyDescent="0.25">
      <c r="A42" s="491" t="s">
        <v>193</v>
      </c>
      <c r="B42" s="492"/>
      <c r="C42" s="492"/>
      <c r="D42" s="492"/>
      <c r="E42" s="492"/>
      <c r="F42" s="492"/>
      <c r="G42" s="493"/>
    </row>
    <row r="43" spans="1:8" ht="15.75" thickBot="1" x14ac:dyDescent="0.3">
      <c r="A43" s="494"/>
      <c r="B43" s="495"/>
      <c r="C43" s="495"/>
      <c r="D43" s="495"/>
      <c r="E43" s="495"/>
      <c r="F43" s="495"/>
      <c r="G43" s="496"/>
    </row>
    <row r="44" spans="1:8" ht="16.5" thickBot="1" x14ac:dyDescent="0.3">
      <c r="A44" s="497" t="s">
        <v>205</v>
      </c>
      <c r="B44" s="499" t="s">
        <v>206</v>
      </c>
      <c r="C44" s="512" t="s">
        <v>229</v>
      </c>
      <c r="D44" s="513"/>
      <c r="E44" s="513"/>
      <c r="F44" s="513"/>
      <c r="G44" s="514"/>
    </row>
    <row r="45" spans="1:8" ht="16.5" thickBot="1" x14ac:dyDescent="0.3">
      <c r="A45" s="498"/>
      <c r="B45" s="500"/>
      <c r="C45" s="363" t="s">
        <v>230</v>
      </c>
      <c r="D45" s="363" t="s">
        <v>231</v>
      </c>
      <c r="E45" s="363" t="s">
        <v>232</v>
      </c>
      <c r="F45" s="363" t="s">
        <v>233</v>
      </c>
      <c r="G45" s="363" t="s">
        <v>234</v>
      </c>
    </row>
    <row r="46" spans="1:8" ht="48" thickBot="1" x14ac:dyDescent="0.3">
      <c r="A46" s="347" t="s">
        <v>207</v>
      </c>
      <c r="B46" s="348" t="s">
        <v>194</v>
      </c>
      <c r="C46" s="355">
        <v>1</v>
      </c>
      <c r="D46" s="356">
        <v>1</v>
      </c>
      <c r="E46" s="356">
        <v>1</v>
      </c>
      <c r="F46" s="356">
        <v>1</v>
      </c>
      <c r="G46" s="357">
        <v>1</v>
      </c>
    </row>
    <row r="47" spans="1:8" ht="16.5" thickBot="1" x14ac:dyDescent="0.3">
      <c r="A47" s="510" t="s">
        <v>208</v>
      </c>
      <c r="B47" s="348" t="s">
        <v>221</v>
      </c>
      <c r="C47" s="358" t="s">
        <v>218</v>
      </c>
      <c r="D47" s="362">
        <v>1</v>
      </c>
      <c r="E47" s="362">
        <v>1</v>
      </c>
      <c r="F47" s="362">
        <v>1</v>
      </c>
      <c r="G47" s="357">
        <v>1</v>
      </c>
    </row>
    <row r="48" spans="1:8" ht="98.25" customHeight="1" thickBot="1" x14ac:dyDescent="0.3">
      <c r="A48" s="511"/>
      <c r="B48" s="306" t="s">
        <v>222</v>
      </c>
      <c r="C48" s="362">
        <v>1</v>
      </c>
      <c r="D48" s="306" t="s">
        <v>218</v>
      </c>
      <c r="E48" s="348" t="s">
        <v>235</v>
      </c>
      <c r="F48" s="306" t="s">
        <v>218</v>
      </c>
      <c r="G48" s="306" t="s">
        <v>218</v>
      </c>
    </row>
    <row r="49" spans="1:7" ht="16.5" thickBot="1" x14ac:dyDescent="0.3">
      <c r="A49" s="501" t="s">
        <v>209</v>
      </c>
      <c r="B49" s="348" t="s">
        <v>223</v>
      </c>
      <c r="C49" s="365">
        <v>1</v>
      </c>
      <c r="D49" s="365">
        <v>1</v>
      </c>
      <c r="E49" s="365">
        <v>1</v>
      </c>
      <c r="F49" s="365">
        <v>1</v>
      </c>
      <c r="G49" s="365">
        <v>1</v>
      </c>
    </row>
    <row r="50" spans="1:7" ht="16.5" thickBot="1" x14ac:dyDescent="0.3">
      <c r="A50" s="502"/>
      <c r="B50" s="349" t="s">
        <v>224</v>
      </c>
      <c r="C50" s="287">
        <v>1</v>
      </c>
      <c r="D50" s="287">
        <v>1</v>
      </c>
      <c r="E50" s="287">
        <v>1</v>
      </c>
      <c r="F50" s="287">
        <v>1</v>
      </c>
      <c r="G50" s="366">
        <v>1</v>
      </c>
    </row>
    <row r="51" spans="1:7" ht="16.5" thickBot="1" x14ac:dyDescent="0.3">
      <c r="A51" s="502"/>
      <c r="B51" s="349" t="s">
        <v>225</v>
      </c>
      <c r="C51" s="308">
        <v>2</v>
      </c>
      <c r="D51" s="287">
        <v>2</v>
      </c>
      <c r="E51" s="287">
        <v>2</v>
      </c>
      <c r="F51" s="287">
        <v>2</v>
      </c>
      <c r="G51" s="287">
        <v>2</v>
      </c>
    </row>
    <row r="52" spans="1:7" ht="60" customHeight="1" thickBot="1" x14ac:dyDescent="0.3">
      <c r="A52" s="503"/>
      <c r="B52" s="350" t="s">
        <v>226</v>
      </c>
      <c r="C52" s="308">
        <v>2</v>
      </c>
      <c r="D52" s="308">
        <v>2</v>
      </c>
      <c r="E52" s="308">
        <v>2</v>
      </c>
      <c r="F52" s="308">
        <v>2</v>
      </c>
      <c r="G52" s="308">
        <v>2</v>
      </c>
    </row>
    <row r="53" spans="1:7" ht="16.5" thickBot="1" x14ac:dyDescent="0.3">
      <c r="A53" s="501" t="s">
        <v>210</v>
      </c>
      <c r="B53" s="348" t="s">
        <v>201</v>
      </c>
      <c r="C53" s="365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52.5" customHeight="1" thickBot="1" x14ac:dyDescent="0.3">
      <c r="A54" s="502"/>
      <c r="B54" s="351" t="s">
        <v>202</v>
      </c>
      <c r="C54" s="367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63.75" thickBot="1" x14ac:dyDescent="0.3">
      <c r="A55" s="361" t="s">
        <v>211</v>
      </c>
      <c r="B55" s="361" t="s">
        <v>204</v>
      </c>
      <c r="C55" s="370">
        <v>0.5</v>
      </c>
      <c r="D55" s="365">
        <v>0.5</v>
      </c>
      <c r="E55" s="365">
        <v>0.5</v>
      </c>
      <c r="F55" s="365">
        <v>0.5</v>
      </c>
      <c r="G55" s="365">
        <v>0.5</v>
      </c>
    </row>
    <row r="56" spans="1:7" ht="79.5" thickBot="1" x14ac:dyDescent="0.3">
      <c r="A56" s="347" t="s">
        <v>227</v>
      </c>
      <c r="B56" s="348" t="s">
        <v>228</v>
      </c>
      <c r="C56" s="367">
        <v>0.5</v>
      </c>
      <c r="D56" s="367">
        <v>0.5</v>
      </c>
      <c r="E56" s="367">
        <v>0.5</v>
      </c>
      <c r="F56" s="367">
        <v>0.5</v>
      </c>
      <c r="G56" s="367">
        <v>0.5</v>
      </c>
    </row>
    <row r="57" spans="1:7" ht="15.75" thickBot="1" x14ac:dyDescent="0.3">
      <c r="A57" s="453" t="s">
        <v>36</v>
      </c>
      <c r="B57" s="454"/>
      <c r="C57" s="369">
        <f>SUM(C46:C56)</f>
        <v>10</v>
      </c>
      <c r="D57" s="369">
        <f t="shared" ref="D57:G57" si="2">SUM(D46:D56)</f>
        <v>10</v>
      </c>
      <c r="E57" s="369">
        <f t="shared" si="2"/>
        <v>10</v>
      </c>
      <c r="F57" s="369">
        <f t="shared" si="2"/>
        <v>10</v>
      </c>
      <c r="G57" s="368">
        <f t="shared" si="2"/>
        <v>10</v>
      </c>
    </row>
    <row r="58" spans="1:7" ht="15.75" thickBot="1" x14ac:dyDescent="0.3">
      <c r="A58" s="453" t="s">
        <v>217</v>
      </c>
      <c r="B58" s="454"/>
      <c r="C58" s="372">
        <v>340</v>
      </c>
      <c r="D58" s="372">
        <v>340</v>
      </c>
      <c r="E58" s="372">
        <v>340</v>
      </c>
      <c r="F58" s="372">
        <v>340</v>
      </c>
      <c r="G58" s="372">
        <v>340</v>
      </c>
    </row>
    <row r="59" spans="1:7" x14ac:dyDescent="0.25">
      <c r="E59" s="297" t="s">
        <v>236</v>
      </c>
      <c r="G59" s="297">
        <f>SUM(C58:G58)</f>
        <v>1700</v>
      </c>
    </row>
  </sheetData>
  <mergeCells count="34">
    <mergeCell ref="A49:A52"/>
    <mergeCell ref="A53:A54"/>
    <mergeCell ref="A57:B57"/>
    <mergeCell ref="A58:B58"/>
    <mergeCell ref="A42:G43"/>
    <mergeCell ref="A44:A45"/>
    <mergeCell ref="B44:B45"/>
    <mergeCell ref="C44:G44"/>
    <mergeCell ref="A47:A4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G8:G9"/>
    <mergeCell ref="A37:B37"/>
    <mergeCell ref="A38:B38"/>
    <mergeCell ref="A39:B39"/>
    <mergeCell ref="A33:A34"/>
    <mergeCell ref="F8:F9"/>
    <mergeCell ref="A10:H10"/>
    <mergeCell ref="A11:A12"/>
    <mergeCell ref="A36:B36"/>
    <mergeCell ref="A32:H32"/>
    <mergeCell ref="A14:A18"/>
    <mergeCell ref="A19:A21"/>
    <mergeCell ref="A22:A24"/>
    <mergeCell ref="A26:A27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H58"/>
  <sheetViews>
    <sheetView topLeftCell="A7" workbookViewId="0">
      <selection activeCell="F22" sqref="F22"/>
    </sheetView>
  </sheetViews>
  <sheetFormatPr defaultRowHeight="15" x14ac:dyDescent="0.25"/>
  <cols>
    <col min="1" max="1" width="33.42578125" customWidth="1"/>
    <col min="2" max="2" width="29.7109375" customWidth="1"/>
    <col min="8" max="8" width="27.85546875" customWidth="1"/>
  </cols>
  <sheetData>
    <row r="1" spans="1:8" x14ac:dyDescent="0.25">
      <c r="A1" s="424" t="s">
        <v>0</v>
      </c>
      <c r="B1" s="424"/>
      <c r="C1" s="424"/>
      <c r="D1" s="424"/>
      <c r="E1" s="424"/>
      <c r="F1" s="424"/>
      <c r="G1" s="424"/>
      <c r="H1" s="424"/>
    </row>
    <row r="2" spans="1:8" x14ac:dyDescent="0.25">
      <c r="A2" s="424" t="s">
        <v>162</v>
      </c>
      <c r="B2" s="424"/>
      <c r="C2" s="424"/>
      <c r="D2" s="424"/>
      <c r="E2" s="424"/>
      <c r="F2" s="424"/>
      <c r="G2" s="424"/>
      <c r="H2" s="424"/>
    </row>
    <row r="3" spans="1:8" x14ac:dyDescent="0.25">
      <c r="A3" s="424" t="s">
        <v>1</v>
      </c>
      <c r="B3" s="424"/>
      <c r="C3" s="424"/>
      <c r="D3" s="424"/>
      <c r="E3" s="424"/>
      <c r="F3" s="424"/>
      <c r="G3" s="424"/>
      <c r="H3" s="424"/>
    </row>
    <row r="4" spans="1:8" ht="15.75" x14ac:dyDescent="0.25">
      <c r="A4" s="424" t="s">
        <v>163</v>
      </c>
      <c r="B4" s="424"/>
      <c r="C4" s="424"/>
      <c r="D4" s="424"/>
      <c r="E4" s="424"/>
      <c r="F4" s="424"/>
      <c r="G4" s="424"/>
      <c r="H4" s="424"/>
    </row>
    <row r="5" spans="1:8" ht="15.75" thickBot="1" x14ac:dyDescent="0.3">
      <c r="A5" s="150"/>
      <c r="B5" s="150"/>
      <c r="C5" s="150"/>
      <c r="D5" s="150"/>
      <c r="E5" s="150"/>
      <c r="F5" s="150"/>
      <c r="G5" s="150"/>
      <c r="H5" s="150"/>
    </row>
    <row r="6" spans="1:8" x14ac:dyDescent="0.25">
      <c r="A6" s="426" t="s">
        <v>2</v>
      </c>
      <c r="B6" s="430" t="s">
        <v>3</v>
      </c>
      <c r="C6" s="430" t="s">
        <v>36</v>
      </c>
      <c r="D6" s="430"/>
      <c r="E6" s="430"/>
      <c r="F6" s="430"/>
      <c r="G6" s="430"/>
      <c r="H6" s="472" t="s">
        <v>4</v>
      </c>
    </row>
    <row r="7" spans="1:8" x14ac:dyDescent="0.25">
      <c r="A7" s="427"/>
      <c r="B7" s="431"/>
      <c r="C7" s="3" t="s">
        <v>59</v>
      </c>
      <c r="D7" s="3" t="s">
        <v>60</v>
      </c>
      <c r="E7" s="152" t="s">
        <v>61</v>
      </c>
      <c r="F7" s="3" t="s">
        <v>62</v>
      </c>
      <c r="G7" s="3" t="s">
        <v>5</v>
      </c>
      <c r="H7" s="473"/>
    </row>
    <row r="8" spans="1:8" x14ac:dyDescent="0.25">
      <c r="A8" s="427"/>
      <c r="B8" s="431"/>
      <c r="C8" s="477" t="s">
        <v>57</v>
      </c>
      <c r="D8" s="477" t="s">
        <v>37</v>
      </c>
      <c r="E8" s="475" t="s">
        <v>38</v>
      </c>
      <c r="F8" s="477" t="s">
        <v>39</v>
      </c>
      <c r="G8" s="477" t="s">
        <v>40</v>
      </c>
      <c r="H8" s="473"/>
    </row>
    <row r="9" spans="1:8" ht="60.75" customHeight="1" thickBot="1" x14ac:dyDescent="0.3">
      <c r="A9" s="428"/>
      <c r="B9" s="432"/>
      <c r="C9" s="478"/>
      <c r="D9" s="478"/>
      <c r="E9" s="476"/>
      <c r="F9" s="478"/>
      <c r="G9" s="478"/>
      <c r="H9" s="474"/>
    </row>
    <row r="10" spans="1:8" ht="15.75" thickBot="1" x14ac:dyDescent="0.3">
      <c r="A10" s="479" t="s">
        <v>6</v>
      </c>
      <c r="B10" s="480"/>
      <c r="C10" s="480"/>
      <c r="D10" s="480"/>
      <c r="E10" s="480"/>
      <c r="F10" s="480"/>
      <c r="G10" s="480"/>
      <c r="H10" s="481"/>
    </row>
    <row r="11" spans="1:8" ht="18.75" x14ac:dyDescent="0.3">
      <c r="A11" s="485" t="s">
        <v>7</v>
      </c>
      <c r="B11" s="147" t="s">
        <v>8</v>
      </c>
      <c r="C11" s="34">
        <v>5</v>
      </c>
      <c r="D11" s="4">
        <v>6</v>
      </c>
      <c r="E11" s="153">
        <v>4</v>
      </c>
      <c r="F11" s="4">
        <v>3</v>
      </c>
      <c r="G11" s="5">
        <v>3</v>
      </c>
      <c r="H11" s="2" t="s">
        <v>48</v>
      </c>
    </row>
    <row r="12" spans="1:8" ht="19.5" thickBot="1" x14ac:dyDescent="0.35">
      <c r="A12" s="487"/>
      <c r="B12" s="149" t="s">
        <v>9</v>
      </c>
      <c r="C12" s="35">
        <v>3</v>
      </c>
      <c r="D12" s="5">
        <v>3</v>
      </c>
      <c r="E12" s="154">
        <v>2</v>
      </c>
      <c r="F12" s="5">
        <v>2</v>
      </c>
      <c r="G12" s="4">
        <v>3</v>
      </c>
      <c r="H12" s="2" t="s">
        <v>48</v>
      </c>
    </row>
    <row r="13" spans="1:8" ht="19.5" thickBot="1" x14ac:dyDescent="0.35">
      <c r="A13" s="20" t="s">
        <v>10</v>
      </c>
      <c r="B13" s="20" t="s">
        <v>11</v>
      </c>
      <c r="C13" s="35">
        <v>3</v>
      </c>
      <c r="D13" s="5">
        <v>3</v>
      </c>
      <c r="E13" s="154">
        <v>3</v>
      </c>
      <c r="F13" s="5">
        <v>3</v>
      </c>
      <c r="G13" s="5">
        <v>3</v>
      </c>
      <c r="H13" s="2" t="s">
        <v>48</v>
      </c>
    </row>
    <row r="14" spans="1:8" ht="18.75" x14ac:dyDescent="0.3">
      <c r="A14" s="482" t="s">
        <v>12</v>
      </c>
      <c r="B14" s="147" t="s">
        <v>13</v>
      </c>
      <c r="C14" s="35">
        <v>5</v>
      </c>
      <c r="D14" s="5">
        <v>5</v>
      </c>
      <c r="E14" s="154" t="s">
        <v>14</v>
      </c>
      <c r="F14" s="5"/>
      <c r="G14" s="5"/>
      <c r="H14" s="2" t="s">
        <v>48</v>
      </c>
    </row>
    <row r="15" spans="1:8" ht="18.75" x14ac:dyDescent="0.3">
      <c r="A15" s="483"/>
      <c r="B15" s="148" t="s">
        <v>15</v>
      </c>
      <c r="C15" s="35"/>
      <c r="D15" s="5"/>
      <c r="E15" s="154">
        <v>3</v>
      </c>
      <c r="F15" s="5">
        <v>3</v>
      </c>
      <c r="G15" s="5">
        <v>3</v>
      </c>
      <c r="H15" s="2" t="s">
        <v>48</v>
      </c>
    </row>
    <row r="16" spans="1:8" ht="18.75" x14ac:dyDescent="0.3">
      <c r="A16" s="483"/>
      <c r="B16" s="148" t="s">
        <v>16</v>
      </c>
      <c r="C16" s="35"/>
      <c r="D16" s="5"/>
      <c r="E16" s="154">
        <v>2</v>
      </c>
      <c r="F16" s="5">
        <v>2</v>
      </c>
      <c r="G16" s="5">
        <v>2</v>
      </c>
      <c r="H16" s="2" t="s">
        <v>48</v>
      </c>
    </row>
    <row r="17" spans="1:8" ht="18.75" x14ac:dyDescent="0.3">
      <c r="A17" s="483"/>
      <c r="B17" s="148" t="s">
        <v>17</v>
      </c>
      <c r="C17" s="35"/>
      <c r="D17" s="5"/>
      <c r="E17" s="154">
        <v>1</v>
      </c>
      <c r="F17" s="5">
        <v>1</v>
      </c>
      <c r="G17" s="5">
        <v>1</v>
      </c>
      <c r="H17" s="2" t="s">
        <v>48</v>
      </c>
    </row>
    <row r="18" spans="1:8" ht="19.5" thickBot="1" x14ac:dyDescent="0.35">
      <c r="A18" s="484"/>
      <c r="B18" s="149" t="s">
        <v>18</v>
      </c>
      <c r="C18" s="35"/>
      <c r="D18" s="5"/>
      <c r="E18" s="154">
        <v>1</v>
      </c>
      <c r="F18" s="5">
        <v>1</v>
      </c>
      <c r="G18" s="5">
        <v>1</v>
      </c>
      <c r="H18" s="2" t="s">
        <v>48</v>
      </c>
    </row>
    <row r="19" spans="1:8" ht="18.75" x14ac:dyDescent="0.3">
      <c r="A19" s="482" t="s">
        <v>19</v>
      </c>
      <c r="B19" s="147" t="s">
        <v>20</v>
      </c>
      <c r="C19" s="35">
        <v>2</v>
      </c>
      <c r="D19" s="5">
        <v>2</v>
      </c>
      <c r="E19" s="154">
        <v>2</v>
      </c>
      <c r="F19" s="5">
        <v>3</v>
      </c>
      <c r="G19" s="5">
        <v>2</v>
      </c>
      <c r="H19" s="2" t="s">
        <v>48</v>
      </c>
    </row>
    <row r="20" spans="1:8" ht="18.75" x14ac:dyDescent="0.3">
      <c r="A20" s="483"/>
      <c r="B20" s="148" t="s">
        <v>21</v>
      </c>
      <c r="C20" s="35"/>
      <c r="D20" s="5">
        <v>1</v>
      </c>
      <c r="E20" s="154">
        <v>1</v>
      </c>
      <c r="F20" s="5"/>
      <c r="G20" s="5">
        <v>1</v>
      </c>
      <c r="H20" s="2" t="s">
        <v>48</v>
      </c>
    </row>
    <row r="21" spans="1:8" ht="19.5" thickBot="1" x14ac:dyDescent="0.35">
      <c r="A21" s="484"/>
      <c r="B21" s="149" t="s">
        <v>22</v>
      </c>
      <c r="C21" s="35"/>
      <c r="D21" s="5">
        <v>1</v>
      </c>
      <c r="E21" s="154">
        <v>2</v>
      </c>
      <c r="F21" s="5">
        <v>2</v>
      </c>
      <c r="G21" s="5">
        <v>2</v>
      </c>
      <c r="H21" s="2" t="s">
        <v>48</v>
      </c>
    </row>
    <row r="22" spans="1:8" ht="18.75" x14ac:dyDescent="0.3">
      <c r="A22" s="485" t="s">
        <v>26</v>
      </c>
      <c r="B22" s="147" t="s">
        <v>27</v>
      </c>
      <c r="C22" s="35"/>
      <c r="D22" s="5"/>
      <c r="E22" s="154">
        <v>2</v>
      </c>
      <c r="F22" s="5">
        <v>2</v>
      </c>
      <c r="G22" s="5">
        <v>3</v>
      </c>
      <c r="H22" s="2" t="s">
        <v>48</v>
      </c>
    </row>
    <row r="23" spans="1:8" ht="18.75" x14ac:dyDescent="0.3">
      <c r="A23" s="486"/>
      <c r="B23" s="148" t="s">
        <v>29</v>
      </c>
      <c r="C23" s="35"/>
      <c r="D23" s="5"/>
      <c r="E23" s="154"/>
      <c r="F23" s="5">
        <v>2</v>
      </c>
      <c r="G23" s="5">
        <v>2</v>
      </c>
      <c r="H23" s="2" t="s">
        <v>48</v>
      </c>
    </row>
    <row r="24" spans="1:8" ht="19.5" thickBot="1" x14ac:dyDescent="0.35">
      <c r="A24" s="487"/>
      <c r="B24" s="149" t="s">
        <v>28</v>
      </c>
      <c r="C24" s="35">
        <v>1</v>
      </c>
      <c r="D24" s="5">
        <v>1</v>
      </c>
      <c r="E24" s="154">
        <v>1</v>
      </c>
      <c r="F24" s="5">
        <v>2</v>
      </c>
      <c r="G24" s="5">
        <v>2</v>
      </c>
      <c r="H24" s="2" t="s">
        <v>48</v>
      </c>
    </row>
    <row r="25" spans="1:8" ht="29.25" customHeight="1" thickBot="1" x14ac:dyDescent="0.35">
      <c r="A25" s="20" t="s">
        <v>24</v>
      </c>
      <c r="B25" s="20" t="s">
        <v>25</v>
      </c>
      <c r="C25" s="35">
        <v>1</v>
      </c>
      <c r="D25" s="5">
        <v>1</v>
      </c>
      <c r="E25" s="154"/>
      <c r="F25" s="5"/>
      <c r="G25" s="5"/>
      <c r="H25" s="2" t="s">
        <v>49</v>
      </c>
    </row>
    <row r="26" spans="1:8" ht="24.75" customHeight="1" x14ac:dyDescent="0.3">
      <c r="A26" s="482" t="s">
        <v>30</v>
      </c>
      <c r="B26" s="147" t="s">
        <v>32</v>
      </c>
      <c r="C26" s="35">
        <v>1</v>
      </c>
      <c r="D26" s="5">
        <v>1</v>
      </c>
      <c r="E26" s="154">
        <v>1</v>
      </c>
      <c r="F26" s="5">
        <v>0</v>
      </c>
      <c r="G26" s="5">
        <v>0</v>
      </c>
      <c r="H26" s="2" t="s">
        <v>48</v>
      </c>
    </row>
    <row r="27" spans="1:8" ht="19.5" thickBot="1" x14ac:dyDescent="0.35">
      <c r="A27" s="484"/>
      <c r="B27" s="149" t="s">
        <v>31</v>
      </c>
      <c r="C27" s="35">
        <v>1</v>
      </c>
      <c r="D27" s="5">
        <v>1</v>
      </c>
      <c r="E27" s="154">
        <v>1</v>
      </c>
      <c r="F27" s="5">
        <v>1</v>
      </c>
      <c r="G27" s="5"/>
      <c r="H27" s="2" t="s">
        <v>48</v>
      </c>
    </row>
    <row r="28" spans="1:8" ht="19.5" thickBot="1" x14ac:dyDescent="0.35">
      <c r="A28" s="20" t="s">
        <v>33</v>
      </c>
      <c r="B28" s="20" t="s">
        <v>145</v>
      </c>
      <c r="C28" s="36">
        <v>2</v>
      </c>
      <c r="D28" s="6">
        <v>2</v>
      </c>
      <c r="E28" s="155">
        <v>2</v>
      </c>
      <c r="F28" s="6">
        <v>1</v>
      </c>
      <c r="G28" s="6">
        <v>1</v>
      </c>
      <c r="H28" s="2" t="s">
        <v>48</v>
      </c>
    </row>
    <row r="29" spans="1:8" ht="18.75" customHeight="1" x14ac:dyDescent="0.3">
      <c r="A29" s="206" t="s">
        <v>146</v>
      </c>
      <c r="B29" s="116" t="s">
        <v>34</v>
      </c>
      <c r="C29" s="35">
        <v>2</v>
      </c>
      <c r="D29" s="5">
        <v>2</v>
      </c>
      <c r="E29" s="154">
        <v>2</v>
      </c>
      <c r="F29" s="5">
        <v>2</v>
      </c>
      <c r="G29" s="5">
        <v>2</v>
      </c>
      <c r="H29" s="2" t="s">
        <v>48</v>
      </c>
    </row>
    <row r="30" spans="1:8" ht="30.75" thickBot="1" x14ac:dyDescent="0.35">
      <c r="A30" s="213" t="s">
        <v>147</v>
      </c>
      <c r="B30" s="214" t="s">
        <v>147</v>
      </c>
      <c r="C30" s="37"/>
      <c r="D30" s="7"/>
      <c r="E30" s="237"/>
      <c r="F30" s="8">
        <v>1</v>
      </c>
      <c r="G30" s="8">
        <v>1</v>
      </c>
      <c r="H30" s="2" t="s">
        <v>48</v>
      </c>
    </row>
    <row r="31" spans="1:8" ht="19.5" thickBot="1" x14ac:dyDescent="0.35">
      <c r="A31" s="10" t="s">
        <v>35</v>
      </c>
      <c r="B31" s="11"/>
      <c r="C31" s="12">
        <f>SUM(C11:C30)</f>
        <v>26</v>
      </c>
      <c r="D31" s="13">
        <f>SUM(D11:D30)</f>
        <v>29</v>
      </c>
      <c r="E31" s="157">
        <f t="shared" ref="E31:G31" si="0">SUM(E11:E30)</f>
        <v>30</v>
      </c>
      <c r="F31" s="13">
        <f t="shared" si="0"/>
        <v>31</v>
      </c>
      <c r="G31" s="13">
        <f t="shared" si="0"/>
        <v>32</v>
      </c>
      <c r="H31" s="2"/>
    </row>
    <row r="32" spans="1:8" ht="15.75" thickBot="1" x14ac:dyDescent="0.3">
      <c r="A32" s="479" t="s">
        <v>56</v>
      </c>
      <c r="B32" s="480"/>
      <c r="C32" s="480"/>
      <c r="D32" s="480"/>
      <c r="E32" s="480"/>
      <c r="F32" s="480"/>
      <c r="G32" s="480"/>
      <c r="H32" s="481"/>
    </row>
    <row r="33" spans="1:8" ht="18.75" x14ac:dyDescent="0.3">
      <c r="A33" s="482" t="s">
        <v>10</v>
      </c>
      <c r="B33" s="40" t="s">
        <v>58</v>
      </c>
      <c r="C33" s="5">
        <v>1</v>
      </c>
      <c r="D33" s="5">
        <v>1</v>
      </c>
      <c r="E33" s="154">
        <v>1</v>
      </c>
      <c r="F33" s="5">
        <v>1</v>
      </c>
      <c r="G33" s="5">
        <v>1</v>
      </c>
      <c r="H33" s="2" t="s">
        <v>48</v>
      </c>
    </row>
    <row r="34" spans="1:8" ht="30.75" thickBot="1" x14ac:dyDescent="0.35">
      <c r="A34" s="544"/>
      <c r="B34" s="19" t="s">
        <v>63</v>
      </c>
      <c r="C34" s="5">
        <v>2</v>
      </c>
      <c r="D34" s="5"/>
      <c r="E34" s="154"/>
      <c r="F34" s="5"/>
      <c r="G34" s="5"/>
      <c r="H34" s="2" t="s">
        <v>48</v>
      </c>
    </row>
    <row r="35" spans="1:8" ht="15.75" thickBot="1" x14ac:dyDescent="0.3">
      <c r="A35" s="504" t="s">
        <v>47</v>
      </c>
      <c r="B35" s="505"/>
      <c r="C35" s="38">
        <f>SUM(C33:C34)+C31</f>
        <v>29</v>
      </c>
      <c r="D35" s="9">
        <f>SUM(D33:D34)+D31</f>
        <v>30</v>
      </c>
      <c r="E35" s="157">
        <f>SUM(E33:E34)+E31</f>
        <v>31</v>
      </c>
      <c r="F35" s="9">
        <f>SUM(F33:F34)+F31</f>
        <v>32</v>
      </c>
      <c r="G35" s="16">
        <f>SUM(G33:G34)+G31</f>
        <v>33</v>
      </c>
      <c r="H35" s="17">
        <f>SUM(C35:G35)</f>
        <v>155</v>
      </c>
    </row>
    <row r="36" spans="1:8" ht="36" customHeight="1" thickBot="1" x14ac:dyDescent="0.3">
      <c r="A36" s="504" t="s">
        <v>74</v>
      </c>
      <c r="B36" s="505"/>
      <c r="C36" s="39">
        <v>29</v>
      </c>
      <c r="D36" s="25">
        <v>30</v>
      </c>
      <c r="E36" s="238">
        <v>32</v>
      </c>
      <c r="F36" s="25">
        <v>33</v>
      </c>
      <c r="G36" s="26">
        <v>33</v>
      </c>
      <c r="H36" s="17">
        <f>SUM(C36:G36)</f>
        <v>157</v>
      </c>
    </row>
    <row r="37" spans="1:8" ht="15.75" thickBot="1" x14ac:dyDescent="0.3">
      <c r="A37" s="506" t="s">
        <v>50</v>
      </c>
      <c r="B37" s="507"/>
      <c r="C37" s="27">
        <v>34</v>
      </c>
      <c r="D37" s="235">
        <v>34</v>
      </c>
      <c r="E37" s="28">
        <v>34</v>
      </c>
      <c r="F37" s="14">
        <v>34</v>
      </c>
      <c r="G37" s="29">
        <v>34</v>
      </c>
      <c r="H37" s="15"/>
    </row>
    <row r="38" spans="1:8" ht="15.75" thickBot="1" x14ac:dyDescent="0.3">
      <c r="A38" s="508" t="s">
        <v>51</v>
      </c>
      <c r="B38" s="509"/>
      <c r="C38" s="30">
        <f>C35*C37</f>
        <v>986</v>
      </c>
      <c r="D38" s="236">
        <f t="shared" ref="D38:G38" si="1">D35*D37</f>
        <v>1020</v>
      </c>
      <c r="E38" s="31">
        <f t="shared" si="1"/>
        <v>1054</v>
      </c>
      <c r="F38" s="31">
        <f t="shared" si="1"/>
        <v>1088</v>
      </c>
      <c r="G38" s="32">
        <f t="shared" si="1"/>
        <v>1122</v>
      </c>
      <c r="H38" s="135">
        <f>SUM(C38:G38)</f>
        <v>5270</v>
      </c>
    </row>
    <row r="40" spans="1:8" ht="15.75" thickBot="1" x14ac:dyDescent="0.3"/>
    <row r="41" spans="1:8" x14ac:dyDescent="0.25">
      <c r="A41" s="491" t="s">
        <v>193</v>
      </c>
      <c r="B41" s="492"/>
      <c r="C41" s="492"/>
      <c r="D41" s="492"/>
      <c r="E41" s="492"/>
      <c r="F41" s="492"/>
      <c r="G41" s="493"/>
    </row>
    <row r="42" spans="1:8" ht="15.75" thickBot="1" x14ac:dyDescent="0.3">
      <c r="A42" s="494"/>
      <c r="B42" s="495"/>
      <c r="C42" s="495"/>
      <c r="D42" s="495"/>
      <c r="E42" s="495"/>
      <c r="F42" s="495"/>
      <c r="G42" s="496"/>
    </row>
    <row r="43" spans="1:8" ht="16.5" thickBot="1" x14ac:dyDescent="0.3">
      <c r="A43" s="497" t="s">
        <v>205</v>
      </c>
      <c r="B43" s="499" t="s">
        <v>206</v>
      </c>
      <c r="C43" s="512" t="s">
        <v>229</v>
      </c>
      <c r="D43" s="513"/>
      <c r="E43" s="513"/>
      <c r="F43" s="513"/>
      <c r="G43" s="514"/>
    </row>
    <row r="44" spans="1:8" ht="16.5" thickBot="1" x14ac:dyDescent="0.3">
      <c r="A44" s="498"/>
      <c r="B44" s="500"/>
      <c r="C44" s="363" t="s">
        <v>230</v>
      </c>
      <c r="D44" s="363" t="s">
        <v>231</v>
      </c>
      <c r="E44" s="363" t="s">
        <v>232</v>
      </c>
      <c r="F44" s="363" t="s">
        <v>233</v>
      </c>
      <c r="G44" s="363" t="s">
        <v>234</v>
      </c>
    </row>
    <row r="45" spans="1:8" ht="48" thickBot="1" x14ac:dyDescent="0.3">
      <c r="A45" s="347" t="s">
        <v>207</v>
      </c>
      <c r="B45" s="348" t="s">
        <v>194</v>
      </c>
      <c r="C45" s="355">
        <v>1</v>
      </c>
      <c r="D45" s="356">
        <v>1</v>
      </c>
      <c r="E45" s="356">
        <v>1</v>
      </c>
      <c r="F45" s="356">
        <v>1</v>
      </c>
      <c r="G45" s="357">
        <v>1</v>
      </c>
    </row>
    <row r="46" spans="1:8" ht="16.5" thickBot="1" x14ac:dyDescent="0.3">
      <c r="A46" s="510" t="s">
        <v>208</v>
      </c>
      <c r="B46" s="348" t="s">
        <v>221</v>
      </c>
      <c r="C46" s="358" t="s">
        <v>218</v>
      </c>
      <c r="D46" s="362">
        <v>1</v>
      </c>
      <c r="E46" s="362">
        <v>1</v>
      </c>
      <c r="F46" s="362">
        <v>1</v>
      </c>
      <c r="G46" s="357">
        <v>1</v>
      </c>
    </row>
    <row r="47" spans="1:8" ht="100.5" customHeight="1" thickBot="1" x14ac:dyDescent="0.3">
      <c r="A47" s="511"/>
      <c r="B47" s="306" t="s">
        <v>222</v>
      </c>
      <c r="C47" s="362">
        <v>1</v>
      </c>
      <c r="D47" s="306" t="s">
        <v>218</v>
      </c>
      <c r="E47" s="348" t="s">
        <v>235</v>
      </c>
      <c r="F47" s="306" t="s">
        <v>218</v>
      </c>
      <c r="G47" s="306" t="s">
        <v>218</v>
      </c>
    </row>
    <row r="48" spans="1:8" ht="16.5" thickBot="1" x14ac:dyDescent="0.3">
      <c r="A48" s="501" t="s">
        <v>209</v>
      </c>
      <c r="B48" s="348" t="s">
        <v>223</v>
      </c>
      <c r="C48" s="365">
        <v>1</v>
      </c>
      <c r="D48" s="365">
        <v>1</v>
      </c>
      <c r="E48" s="365">
        <v>1</v>
      </c>
      <c r="F48" s="365">
        <v>1</v>
      </c>
      <c r="G48" s="365">
        <v>1</v>
      </c>
    </row>
    <row r="49" spans="1:7" ht="16.5" thickBot="1" x14ac:dyDescent="0.3">
      <c r="A49" s="502"/>
      <c r="B49" s="349" t="s">
        <v>224</v>
      </c>
      <c r="C49" s="287">
        <v>1</v>
      </c>
      <c r="D49" s="287">
        <v>1</v>
      </c>
      <c r="E49" s="287">
        <v>1</v>
      </c>
      <c r="F49" s="287">
        <v>1</v>
      </c>
      <c r="G49" s="366">
        <v>1</v>
      </c>
    </row>
    <row r="50" spans="1:7" ht="16.5" thickBot="1" x14ac:dyDescent="0.3">
      <c r="A50" s="502"/>
      <c r="B50" s="349" t="s">
        <v>225</v>
      </c>
      <c r="C50" s="308">
        <v>2</v>
      </c>
      <c r="D50" s="287">
        <v>2</v>
      </c>
      <c r="E50" s="287">
        <v>2</v>
      </c>
      <c r="F50" s="287">
        <v>2</v>
      </c>
      <c r="G50" s="287">
        <v>2</v>
      </c>
    </row>
    <row r="51" spans="1:7" ht="51" customHeight="1" thickBot="1" x14ac:dyDescent="0.3">
      <c r="A51" s="503"/>
      <c r="B51" s="350" t="s">
        <v>226</v>
      </c>
      <c r="C51" s="308">
        <v>2</v>
      </c>
      <c r="D51" s="308">
        <v>2</v>
      </c>
      <c r="E51" s="308">
        <v>2</v>
      </c>
      <c r="F51" s="308">
        <v>2</v>
      </c>
      <c r="G51" s="308">
        <v>2</v>
      </c>
    </row>
    <row r="52" spans="1:7" ht="16.5" thickBot="1" x14ac:dyDescent="0.3">
      <c r="A52" s="501" t="s">
        <v>210</v>
      </c>
      <c r="B52" s="348" t="s">
        <v>201</v>
      </c>
      <c r="C52" s="365">
        <v>0.5</v>
      </c>
      <c r="D52" s="365">
        <v>0.5</v>
      </c>
      <c r="E52" s="365">
        <v>0.5</v>
      </c>
      <c r="F52" s="365">
        <v>0.5</v>
      </c>
      <c r="G52" s="365">
        <v>0.5</v>
      </c>
    </row>
    <row r="53" spans="1:7" ht="50.25" customHeight="1" thickBot="1" x14ac:dyDescent="0.3">
      <c r="A53" s="502"/>
      <c r="B53" s="351" t="s">
        <v>202</v>
      </c>
      <c r="C53" s="367">
        <v>0.5</v>
      </c>
      <c r="D53" s="365">
        <v>0.5</v>
      </c>
      <c r="E53" s="365">
        <v>0.5</v>
      </c>
      <c r="F53" s="365">
        <v>0.5</v>
      </c>
      <c r="G53" s="365">
        <v>0.5</v>
      </c>
    </row>
    <row r="54" spans="1:7" ht="63.75" thickBot="1" x14ac:dyDescent="0.3">
      <c r="A54" s="361" t="s">
        <v>211</v>
      </c>
      <c r="B54" s="361" t="s">
        <v>204</v>
      </c>
      <c r="C54" s="370">
        <v>0.5</v>
      </c>
      <c r="D54" s="365">
        <v>0.5</v>
      </c>
      <c r="E54" s="365">
        <v>0.5</v>
      </c>
      <c r="F54" s="365">
        <v>0.5</v>
      </c>
      <c r="G54" s="365">
        <v>0.5</v>
      </c>
    </row>
    <row r="55" spans="1:7" ht="79.5" thickBot="1" x14ac:dyDescent="0.3">
      <c r="A55" s="347" t="s">
        <v>227</v>
      </c>
      <c r="B55" s="348" t="s">
        <v>228</v>
      </c>
      <c r="C55" s="367">
        <v>0.5</v>
      </c>
      <c r="D55" s="367">
        <v>0.5</v>
      </c>
      <c r="E55" s="367">
        <v>0.5</v>
      </c>
      <c r="F55" s="367">
        <v>0.5</v>
      </c>
      <c r="G55" s="367">
        <v>0.5</v>
      </c>
    </row>
    <row r="56" spans="1:7" ht="15.75" thickBot="1" x14ac:dyDescent="0.3">
      <c r="A56" s="453" t="s">
        <v>36</v>
      </c>
      <c r="B56" s="454"/>
      <c r="C56" s="369">
        <f>SUM(C45:C55)</f>
        <v>10</v>
      </c>
      <c r="D56" s="369">
        <f t="shared" ref="D56:G56" si="2">SUM(D45:D55)</f>
        <v>10</v>
      </c>
      <c r="E56" s="369">
        <f t="shared" si="2"/>
        <v>10</v>
      </c>
      <c r="F56" s="369">
        <f t="shared" si="2"/>
        <v>10</v>
      </c>
      <c r="G56" s="368">
        <f t="shared" si="2"/>
        <v>10</v>
      </c>
    </row>
    <row r="57" spans="1:7" ht="15.75" thickBot="1" x14ac:dyDescent="0.3">
      <c r="A57" s="453" t="s">
        <v>217</v>
      </c>
      <c r="B57" s="454"/>
      <c r="C57" s="372">
        <v>340</v>
      </c>
      <c r="D57" s="372">
        <v>340</v>
      </c>
      <c r="E57" s="372">
        <v>340</v>
      </c>
      <c r="F57" s="372">
        <v>340</v>
      </c>
      <c r="G57" s="372">
        <v>340</v>
      </c>
    </row>
    <row r="58" spans="1:7" x14ac:dyDescent="0.25">
      <c r="E58" s="297" t="s">
        <v>236</v>
      </c>
      <c r="G58" s="297">
        <f>SUM(C57:G57)</f>
        <v>1700</v>
      </c>
    </row>
  </sheetData>
  <mergeCells count="34">
    <mergeCell ref="A48:A51"/>
    <mergeCell ref="A52:A53"/>
    <mergeCell ref="A56:B56"/>
    <mergeCell ref="A57:B57"/>
    <mergeCell ref="A41:G42"/>
    <mergeCell ref="A43:A44"/>
    <mergeCell ref="B43:B44"/>
    <mergeCell ref="C43:G43"/>
    <mergeCell ref="A46:A47"/>
    <mergeCell ref="A14:A18"/>
    <mergeCell ref="A1:H1"/>
    <mergeCell ref="A2:H2"/>
    <mergeCell ref="A3:H3"/>
    <mergeCell ref="A4:H4"/>
    <mergeCell ref="A6:A9"/>
    <mergeCell ref="B6:B9"/>
    <mergeCell ref="C6:G6"/>
    <mergeCell ref="H6:H9"/>
    <mergeCell ref="C8:C9"/>
    <mergeCell ref="D8:D9"/>
    <mergeCell ref="E8:E9"/>
    <mergeCell ref="F8:F9"/>
    <mergeCell ref="G8:G9"/>
    <mergeCell ref="A10:H10"/>
    <mergeCell ref="A11:A12"/>
    <mergeCell ref="A35:B35"/>
    <mergeCell ref="A36:B36"/>
    <mergeCell ref="A37:B37"/>
    <mergeCell ref="A38:B38"/>
    <mergeCell ref="A19:A21"/>
    <mergeCell ref="A22:A24"/>
    <mergeCell ref="A26:A27"/>
    <mergeCell ref="A32:H32"/>
    <mergeCell ref="A33:A34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Началка</vt:lpstr>
      <vt:lpstr>5А(мат)</vt:lpstr>
      <vt:lpstr>5Б(линг)</vt:lpstr>
      <vt:lpstr>5Б, В, Г унив</vt:lpstr>
      <vt:lpstr>6А IT</vt:lpstr>
      <vt:lpstr>6Б, В </vt:lpstr>
      <vt:lpstr>7А</vt:lpstr>
      <vt:lpstr>7Б(технол)</vt:lpstr>
      <vt:lpstr>7Б (гум)</vt:lpstr>
      <vt:lpstr>8А, В</vt:lpstr>
      <vt:lpstr>8Б</vt:lpstr>
      <vt:lpstr>9А</vt:lpstr>
      <vt:lpstr>9Б</vt:lpstr>
      <vt:lpstr>10 Медиа</vt:lpstr>
      <vt:lpstr>10 Технол</vt:lpstr>
      <vt:lpstr>10 Соц-эконом</vt:lpstr>
      <vt:lpstr>10 Ест-научн</vt:lpstr>
      <vt:lpstr>10 Психолого-педагогический</vt:lpstr>
      <vt:lpstr>10 Соц-эконом </vt:lpstr>
      <vt:lpstr>11 Технол </vt:lpstr>
      <vt:lpstr>11 Медиа </vt:lpstr>
      <vt:lpstr>11 Психолого-педагогический</vt:lpstr>
      <vt:lpstr>11 Ест-научн </vt:lpstr>
      <vt:lpstr>11 Соц-эконом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2024-09-23T15:55:04Z</dcterms:modified>
</cp:coreProperties>
</file>